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INAL HOR" sheetId="2" r:id="rId1"/>
    <sheet name="FINAL VERT" sheetId="3" r:id="rId2"/>
    <sheet name="FINAL AGEN" sheetId="4" r:id="rId3"/>
    <sheet name="FINAL OLADE" sheetId="5" r:id="rId4"/>
    <sheet name="OLADE FISICO" sheetId="6" r:id="rId5"/>
  </sheets>
  <calcPr calcId="152511"/>
</workbook>
</file>

<file path=xl/calcChain.xml><?xml version="1.0" encoding="utf-8"?>
<calcChain xmlns="http://schemas.openxmlformats.org/spreadsheetml/2006/main">
  <c r="V39" i="5" l="1"/>
  <c r="H39" i="5"/>
  <c r="P39" i="5"/>
  <c r="K39" i="5" l="1"/>
  <c r="D39" i="5"/>
  <c r="F39" i="5"/>
  <c r="J39" i="5"/>
  <c r="Q39" i="5"/>
  <c r="S39" i="5"/>
  <c r="C39" i="5"/>
  <c r="M39" i="5"/>
  <c r="U39" i="5"/>
  <c r="W39" i="5"/>
  <c r="T39" i="5"/>
  <c r="N39" i="5"/>
  <c r="R39" i="5"/>
  <c r="G39" i="5"/>
  <c r="K32" i="4"/>
  <c r="J32" i="4"/>
  <c r="D32" i="4"/>
  <c r="I32" i="4"/>
  <c r="H32" i="4"/>
  <c r="G32" i="4"/>
  <c r="F32" i="4"/>
  <c r="E32" i="4"/>
  <c r="X38" i="3"/>
  <c r="T38" i="3"/>
  <c r="O39" i="5" l="1"/>
  <c r="L39" i="5"/>
  <c r="I39" i="5"/>
  <c r="E39" i="5"/>
  <c r="C32" i="4"/>
  <c r="L32" i="4"/>
  <c r="I38" i="3"/>
  <c r="AC38" i="3"/>
  <c r="R38" i="3"/>
  <c r="V38" i="3"/>
  <c r="Z38" i="3"/>
  <c r="C38" i="3"/>
  <c r="E38" i="3"/>
  <c r="G38" i="3"/>
  <c r="K38" i="3"/>
  <c r="M38" i="3"/>
  <c r="Q38" i="3"/>
  <c r="S38" i="3"/>
  <c r="U38" i="3"/>
  <c r="W38" i="3"/>
  <c r="Y38" i="3"/>
  <c r="AB38" i="3"/>
  <c r="AF38" i="3"/>
  <c r="X39" i="5" l="1"/>
  <c r="Y39" i="5"/>
  <c r="AH38" i="3"/>
  <c r="L38" i="3"/>
  <c r="H38" i="3"/>
  <c r="D38" i="3"/>
  <c r="AD38" i="3"/>
  <c r="N38" i="3"/>
  <c r="J38" i="3"/>
  <c r="F38" i="3"/>
  <c r="AE38" i="3"/>
  <c r="AA38" i="3"/>
  <c r="P38" i="3"/>
  <c r="AG38" i="3" l="1"/>
  <c r="O38" i="3"/>
</calcChain>
</file>

<file path=xl/sharedStrings.xml><?xml version="1.0" encoding="utf-8"?>
<sst xmlns="http://schemas.openxmlformats.org/spreadsheetml/2006/main" count="306" uniqueCount="164">
  <si>
    <t>OFERTA</t>
  </si>
  <si>
    <t>CENTROS DE TRANSFORMACIÓN</t>
  </si>
  <si>
    <t>CONSUMO</t>
  </si>
  <si>
    <t>PRODUCCIÓN</t>
  </si>
  <si>
    <t>IMPORTACIÓN</t>
  </si>
  <si>
    <t>VARIACIÓN DE STOCK</t>
  </si>
  <si>
    <t>EXPORTACIÓN Y BUNKER</t>
  </si>
  <si>
    <t>NO APROVECHADO</t>
  </si>
  <si>
    <t>PÉRDIDAS</t>
  </si>
  <si>
    <t>AJUSTES</t>
  </si>
  <si>
    <t>OFERTA INTERNA</t>
  </si>
  <si>
    <t>CENTRALES ELÉCTRICAS</t>
  </si>
  <si>
    <t>PLANTAS DE TRATAMIENTO DE GAS</t>
  </si>
  <si>
    <t>REFINERÍAS</t>
  </si>
  <si>
    <t>ACEITERAS Y DESTILERÍAS</t>
  </si>
  <si>
    <t>COQUERÍAS</t>
  </si>
  <si>
    <t>CARBONERAS</t>
  </si>
  <si>
    <t>ALTOS HORNOS</t>
  </si>
  <si>
    <t>CONSUMO PROPIO</t>
  </si>
  <si>
    <t>CONSUMO FINAL</t>
  </si>
  <si>
    <t>TOTAL</t>
  </si>
  <si>
    <t>NO ENERGÉTICO</t>
  </si>
  <si>
    <t>SERVICIO PÚBLICO</t>
  </si>
  <si>
    <t>AUTOPRODUCCIÓN</t>
  </si>
  <si>
    <t>RESIDENCIAL</t>
  </si>
  <si>
    <t>COMERCIAL Y PÚBLICO</t>
  </si>
  <si>
    <t>TRANSPORTE</t>
  </si>
  <si>
    <t>AGROPECUARIO</t>
  </si>
  <si>
    <t>INDUSTRIA</t>
  </si>
  <si>
    <t>BALANCE ENERGÉTICO NACIONAL</t>
  </si>
  <si>
    <t>AÑO 2016 - REVISIÓN 0</t>
  </si>
  <si>
    <t>UNIDADES: miles de TEP</t>
  </si>
  <si>
    <t>FORMAS DE ENERGÍA</t>
  </si>
  <si>
    <t>PRIMARIA</t>
  </si>
  <si>
    <t>Energía Hidráulica</t>
  </si>
  <si>
    <r>
      <t>Energía Nuclear</t>
    </r>
    <r>
      <rPr>
        <vertAlign val="superscript"/>
        <sz val="11"/>
        <rFont val="Arial"/>
        <family val="2"/>
      </rPr>
      <t xml:space="preserve"> </t>
    </r>
  </si>
  <si>
    <t>Gas Natural de Pozo</t>
  </si>
  <si>
    <t xml:space="preserve">Petróleo </t>
  </si>
  <si>
    <t>Carbón Mineral</t>
  </si>
  <si>
    <t xml:space="preserve">Leña </t>
  </si>
  <si>
    <t xml:space="preserve">Bagazo </t>
  </si>
  <si>
    <t>Aceites Vegetales</t>
  </si>
  <si>
    <t>Alcoholes Vegetales</t>
  </si>
  <si>
    <r>
      <t>Energía Eólico</t>
    </r>
    <r>
      <rPr>
        <vertAlign val="superscript"/>
        <sz val="11"/>
        <rFont val="Arial"/>
        <family val="2"/>
      </rPr>
      <t xml:space="preserve"> </t>
    </r>
  </si>
  <si>
    <t xml:space="preserve">Energía Solar </t>
  </si>
  <si>
    <t xml:space="preserve">Otros Primarios </t>
  </si>
  <si>
    <t>TOTAL I</t>
  </si>
  <si>
    <t>SECUNDARIA</t>
  </si>
  <si>
    <t>Energía Eléctrica</t>
  </si>
  <si>
    <t>Gas Distribuido por Redes</t>
  </si>
  <si>
    <t xml:space="preserve">Gas de Refinería </t>
  </si>
  <si>
    <t xml:space="preserve">Gas Licuado </t>
  </si>
  <si>
    <t>Gasolina Natural</t>
  </si>
  <si>
    <t>Otras Naftas</t>
  </si>
  <si>
    <t xml:space="preserve">Motonafta Total </t>
  </si>
  <si>
    <t xml:space="preserve">Kerosene y Aerokerosene </t>
  </si>
  <si>
    <t>Diesel Oil + Gas Oil</t>
  </si>
  <si>
    <t xml:space="preserve">Fuel Oil </t>
  </si>
  <si>
    <t xml:space="preserve">Carbón Residual </t>
  </si>
  <si>
    <t xml:space="preserve">No Energético </t>
  </si>
  <si>
    <t xml:space="preserve">Gas de Coquería </t>
  </si>
  <si>
    <t xml:space="preserve">Gas de Alto Horno </t>
  </si>
  <si>
    <t>Coque</t>
  </si>
  <si>
    <t xml:space="preserve">Carbón de Leña </t>
  </si>
  <si>
    <t>Bioetanol</t>
  </si>
  <si>
    <t>Biodiesel</t>
  </si>
  <si>
    <t>TOTAL II</t>
  </si>
  <si>
    <t>E N E R G Í A   P R I M A R I A   +   S E C U N D A R I A</t>
  </si>
  <si>
    <t>BALANCE DE TRANSFORMACIÓN</t>
  </si>
  <si>
    <t>ENERGÍA PRIMARIA</t>
  </si>
  <si>
    <t xml:space="preserve"> </t>
  </si>
  <si>
    <t>INSUMOS</t>
  </si>
  <si>
    <t>ENERGÍA SECUNDARIA</t>
  </si>
  <si>
    <t xml:space="preserve">BALANCE ENERGETICO NACIONAL </t>
  </si>
  <si>
    <t>REPUBLICA ARGENTINA</t>
  </si>
  <si>
    <r>
      <t xml:space="preserve">AÑO </t>
    </r>
    <r>
      <rPr>
        <b/>
        <sz val="10"/>
        <rFont val="Calibri"/>
        <family val="2"/>
        <scheme val="minor"/>
      </rPr>
      <t>2016 REVISION 0 - UNIDADES en MILES DE TEP</t>
    </r>
  </si>
  <si>
    <t>ACTIVIDADES</t>
  </si>
  <si>
    <t>PETROLEO</t>
  </si>
  <si>
    <t>GAS NATURAL</t>
  </si>
  <si>
    <t>CARBON MINERAL</t>
  </si>
  <si>
    <t>NUCLEAR</t>
  </si>
  <si>
    <t>HIDRAULICA</t>
  </si>
  <si>
    <t>LEÑA</t>
  </si>
  <si>
    <t>BAGAZO</t>
  </si>
  <si>
    <t>EOLICA</t>
  </si>
  <si>
    <t>SOLAR</t>
  </si>
  <si>
    <t>ACEITES VEGETALES</t>
  </si>
  <si>
    <t>ALCOHOLES VEGETALES</t>
  </si>
  <si>
    <t>OTROS PRIMARIOS</t>
  </si>
  <si>
    <t xml:space="preserve">TOTAL PRIMARIAS </t>
  </si>
  <si>
    <t>ELECTRICIDAD</t>
  </si>
  <si>
    <t>GAS DISTRIBUIDO</t>
  </si>
  <si>
    <t>GAS LICUADO</t>
  </si>
  <si>
    <t>KEROSENE Y AEROKEROSENE</t>
  </si>
  <si>
    <t>DIESEL OIL Y GASOIL</t>
  </si>
  <si>
    <t>FUELOIL</t>
  </si>
  <si>
    <t>GASOLINA NATURAL</t>
  </si>
  <si>
    <t>OTRAS NAFTAS</t>
  </si>
  <si>
    <t>MOTONAFTAS</t>
  </si>
  <si>
    <t>NO ENERGETICO</t>
  </si>
  <si>
    <t>GAS REFINERIA</t>
  </si>
  <si>
    <t>GAS DE COQUERIA</t>
  </si>
  <si>
    <t>GAS DE ALTO HORNO</t>
  </si>
  <si>
    <t>COQUE</t>
  </si>
  <si>
    <t xml:space="preserve">CARBON DE LEÑA </t>
  </si>
  <si>
    <t>BIOETANOL</t>
  </si>
  <si>
    <t>BIODIESEL</t>
  </si>
  <si>
    <t>TOTAL SECUNDARIAS</t>
  </si>
  <si>
    <t>PRODUCCION</t>
  </si>
  <si>
    <t>IMPORTACION</t>
  </si>
  <si>
    <t>VAR.STOCK</t>
  </si>
  <si>
    <t>EXPORTACION</t>
  </si>
  <si>
    <t>BUNKER</t>
  </si>
  <si>
    <t>OFERTA TOTAL</t>
  </si>
  <si>
    <t>CENTRAL SERVICIO PUBLICO</t>
  </si>
  <si>
    <t>CENTRAL AUTOPRODUCTORES</t>
  </si>
  <si>
    <t>REFINERIAS</t>
  </si>
  <si>
    <t>PLANTAS TRATAMIENTO DE GAS</t>
  </si>
  <si>
    <t>DESTILERIA Y ACEITERA</t>
  </si>
  <si>
    <t xml:space="preserve">COQUERIAS </t>
  </si>
  <si>
    <t>ALTO HORNO</t>
  </si>
  <si>
    <t>CARBONERA</t>
  </si>
  <si>
    <t>TOTAL TRANSFORMACION</t>
  </si>
  <si>
    <t>COMERCIAL Y SERVICIOS</t>
  </si>
  <si>
    <t>INDUSTRIAL</t>
  </si>
  <si>
    <t>CONSUMO ENERGETICO</t>
  </si>
  <si>
    <t xml:space="preserve">CONSUMO FINAL </t>
  </si>
  <si>
    <t>PERDIDAS</t>
  </si>
  <si>
    <t xml:space="preserve">DERIVADOS DE PETROLEO </t>
  </si>
  <si>
    <t>ENERGIA NUCLEAR</t>
  </si>
  <si>
    <t>ENERGIA HIDRAULICA</t>
  </si>
  <si>
    <t>OTROS SECUNDARIOS</t>
  </si>
  <si>
    <t>CENTRAL S.PUB.</t>
  </si>
  <si>
    <t>CENTRAL AUTOP.</t>
  </si>
  <si>
    <t>P.TRATAMIENTO GAS</t>
  </si>
  <si>
    <t>OTROS</t>
  </si>
  <si>
    <r>
      <t xml:space="preserve">AÑO </t>
    </r>
    <r>
      <rPr>
        <b/>
        <sz val="10"/>
        <rFont val="Calibri"/>
        <family val="2"/>
        <scheme val="minor"/>
      </rPr>
      <t>2016 REVISION 0 - UNIDADES en MILES DE TEP - FORMATO OLADE</t>
    </r>
  </si>
  <si>
    <t>HIDROENERGIA</t>
  </si>
  <si>
    <t>GEOTERMIA</t>
  </si>
  <si>
    <t>CAÑA DE AZUCAR Y DERIVADOS</t>
  </si>
  <si>
    <t>GASOLINA / ALCOHOL</t>
  </si>
  <si>
    <t>KEROSENE / JETFUEL</t>
  </si>
  <si>
    <t>DIESEL OIL</t>
  </si>
  <si>
    <t>FUEL OIL</t>
  </si>
  <si>
    <t>CARBON VEGETAL</t>
  </si>
  <si>
    <t>GASES</t>
  </si>
  <si>
    <t>OTRAS SECUNDARIAS</t>
  </si>
  <si>
    <t>CENTRALES ELECTRICAS</t>
  </si>
  <si>
    <t>AUTOPRODUCTORES</t>
  </si>
  <si>
    <t>CENTROS DE GAS</t>
  </si>
  <si>
    <t>COQUERIA Y ALTO HORNO</t>
  </si>
  <si>
    <t>DESTILERIA</t>
  </si>
  <si>
    <t>OTROS CENTROS</t>
  </si>
  <si>
    <t>COMERCIAL, SERVICIOS</t>
  </si>
  <si>
    <t>AGRO, PESCA Y MINERIA</t>
  </si>
  <si>
    <t>CONSTRUCCION Y OTROS</t>
  </si>
  <si>
    <t>CONSUMO NO ENERGETICO</t>
  </si>
  <si>
    <t>KBBL</t>
  </si>
  <si>
    <t>Mm3</t>
  </si>
  <si>
    <t>KTN</t>
  </si>
  <si>
    <t>GWH</t>
  </si>
  <si>
    <t>TN</t>
  </si>
  <si>
    <t>KBEP</t>
  </si>
  <si>
    <r>
      <t>AÑO 2016</t>
    </r>
    <r>
      <rPr>
        <b/>
        <sz val="10"/>
        <rFont val="Calibri"/>
        <family val="2"/>
        <scheme val="minor"/>
      </rPr>
      <t xml:space="preserve"> REVISION 0 - UNIDADES FISICAS - FORMATO OLADE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</si>
</sst>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 * #,##0_ ;_ * \-#,##0_ ;_ * &quot;-&quot;??_ ;_ @_ "/>
    <numFmt numFmtId="166" formatCode="0.0%"/>
    <numFmt numFmtId="167" formatCode="_(* #,##0.00_);_(* \(#,##0.00\);_(* &quot;-&quot;??_);_(@_)"/>
    <numFmt numFmtId="168" formatCode="_-* #,##0\ _€_-;\-* #,##0\ _€_-;_-* &quot;-&quot;??\ _€_-;_-@_-"/>
    <numFmt numFmtId="169" formatCode="0;\-0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 tint="0.499984740745262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Courier"/>
      <family val="3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5B7F"/>
        <bgColor indexed="64"/>
      </patternFill>
    </fill>
    <fill>
      <patternFill patternType="solid">
        <fgColor rgb="FFE7EB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3" fillId="0" borderId="0"/>
  </cellStyleXfs>
  <cellXfs count="225">
    <xf numFmtId="0" fontId="0" fillId="0" borderId="0" xfId="0"/>
    <xf numFmtId="0" fontId="2" fillId="0" borderId="0" xfId="1"/>
    <xf numFmtId="0" fontId="2" fillId="2" borderId="0" xfId="1" applyFill="1"/>
    <xf numFmtId="0" fontId="2" fillId="2" borderId="1" xfId="1" applyFill="1" applyBorder="1"/>
    <xf numFmtId="0" fontId="2" fillId="0" borderId="2" xfId="1" applyBorder="1"/>
    <xf numFmtId="0" fontId="2" fillId="3" borderId="2" xfId="1" applyFill="1" applyBorder="1"/>
    <xf numFmtId="0" fontId="2" fillId="2" borderId="3" xfId="1" applyFill="1" applyBorder="1"/>
    <xf numFmtId="0" fontId="2" fillId="2" borderId="4" xfId="1" applyFill="1" applyBorder="1"/>
    <xf numFmtId="0" fontId="3" fillId="3" borderId="0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top"/>
    </xf>
    <xf numFmtId="0" fontId="2" fillId="2" borderId="9" xfId="1" applyFill="1" applyBorder="1"/>
    <xf numFmtId="0" fontId="4" fillId="3" borderId="10" xfId="1" applyFont="1" applyFill="1" applyBorder="1" applyAlignment="1">
      <alignment horizontal="center" vertical="top"/>
    </xf>
    <xf numFmtId="0" fontId="10" fillId="3" borderId="10" xfId="1" applyFont="1" applyFill="1" applyBorder="1" applyAlignment="1">
      <alignment horizontal="center" vertical="top"/>
    </xf>
    <xf numFmtId="0" fontId="3" fillId="3" borderId="10" xfId="1" applyFont="1" applyFill="1" applyBorder="1" applyAlignment="1">
      <alignment horizontal="center" vertical="top"/>
    </xf>
    <xf numFmtId="0" fontId="3" fillId="3" borderId="10" xfId="1" applyFont="1" applyFill="1" applyBorder="1"/>
    <xf numFmtId="0" fontId="4" fillId="3" borderId="10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12" fillId="3" borderId="10" xfId="1" quotePrefix="1" applyFont="1" applyFill="1" applyBorder="1" applyAlignment="1">
      <alignment horizontal="center" vertical="top"/>
    </xf>
    <xf numFmtId="0" fontId="12" fillId="3" borderId="10" xfId="1" applyFont="1" applyFill="1" applyBorder="1" applyAlignment="1">
      <alignment horizontal="center" vertical="top"/>
    </xf>
    <xf numFmtId="0" fontId="6" fillId="3" borderId="10" xfId="1" applyFont="1" applyFill="1" applyBorder="1" applyAlignment="1">
      <alignment horizontal="center" vertical="top"/>
    </xf>
    <xf numFmtId="0" fontId="5" fillId="4" borderId="16" xfId="1" applyFont="1" applyFill="1" applyBorder="1" applyAlignment="1">
      <alignment horizontal="center" vertical="center"/>
    </xf>
    <xf numFmtId="0" fontId="3" fillId="2" borderId="5" xfId="1" applyFont="1" applyFill="1" applyBorder="1" applyAlignment="1"/>
    <xf numFmtId="165" fontId="13" fillId="2" borderId="5" xfId="2" applyNumberFormat="1" applyFont="1" applyFill="1" applyBorder="1" applyAlignment="1"/>
    <xf numFmtId="165" fontId="8" fillId="4" borderId="11" xfId="2" applyNumberFormat="1" applyFont="1" applyFill="1" applyBorder="1" applyAlignment="1">
      <alignment horizontal="right"/>
    </xf>
    <xf numFmtId="165" fontId="13" fillId="6" borderId="10" xfId="2" applyNumberFormat="1" applyFont="1" applyFill="1" applyBorder="1" applyAlignment="1">
      <alignment horizontal="right"/>
    </xf>
    <xf numFmtId="165" fontId="8" fillId="4" borderId="12" xfId="2" applyNumberFormat="1" applyFont="1" applyFill="1" applyBorder="1" applyAlignment="1">
      <alignment horizontal="right"/>
    </xf>
    <xf numFmtId="0" fontId="3" fillId="2" borderId="10" xfId="1" applyFont="1" applyFill="1" applyBorder="1" applyAlignment="1"/>
    <xf numFmtId="165" fontId="13" fillId="2" borderId="10" xfId="2" applyNumberFormat="1" applyFont="1" applyFill="1" applyBorder="1" applyAlignment="1"/>
    <xf numFmtId="166" fontId="0" fillId="2" borderId="9" xfId="3" applyNumberFormat="1" applyFont="1" applyFill="1" applyBorder="1"/>
    <xf numFmtId="0" fontId="3" fillId="2" borderId="16" xfId="1" applyFont="1" applyFill="1" applyBorder="1" applyAlignment="1"/>
    <xf numFmtId="165" fontId="13" fillId="2" borderId="16" xfId="2" applyNumberFormat="1" applyFont="1" applyFill="1" applyBorder="1" applyAlignment="1"/>
    <xf numFmtId="165" fontId="13" fillId="6" borderId="16" xfId="2" applyNumberFormat="1" applyFont="1" applyFill="1" applyBorder="1" applyAlignment="1">
      <alignment horizontal="right"/>
    </xf>
    <xf numFmtId="0" fontId="3" fillId="0" borderId="0" xfId="1" applyFont="1"/>
    <xf numFmtId="0" fontId="3" fillId="2" borderId="4" xfId="1" applyFont="1" applyFill="1" applyBorder="1"/>
    <xf numFmtId="38" fontId="4" fillId="2" borderId="17" xfId="1" applyNumberFormat="1" applyFont="1" applyFill="1" applyBorder="1" applyAlignment="1">
      <alignment horizontal="center"/>
    </xf>
    <xf numFmtId="165" fontId="4" fillId="2" borderId="16" xfId="2" applyNumberFormat="1" applyFont="1" applyFill="1" applyBorder="1" applyAlignment="1">
      <alignment horizontal="right"/>
    </xf>
    <xf numFmtId="165" fontId="8" fillId="4" borderId="17" xfId="2" applyNumberFormat="1" applyFont="1" applyFill="1" applyBorder="1" applyAlignment="1">
      <alignment horizontal="right"/>
    </xf>
    <xf numFmtId="165" fontId="4" fillId="2" borderId="17" xfId="2" applyNumberFormat="1" applyFont="1" applyFill="1" applyBorder="1" applyAlignment="1">
      <alignment horizontal="right"/>
    </xf>
    <xf numFmtId="0" fontId="3" fillId="2" borderId="9" xfId="1" applyFont="1" applyFill="1" applyBorder="1"/>
    <xf numFmtId="0" fontId="3" fillId="2" borderId="0" xfId="1" applyFont="1" applyFill="1"/>
    <xf numFmtId="0" fontId="3" fillId="0" borderId="0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6" xfId="2" applyNumberFormat="1" applyFont="1" applyFill="1" applyBorder="1" applyAlignment="1">
      <alignment horizontal="center" vertical="center"/>
    </xf>
    <xf numFmtId="3" fontId="3" fillId="2" borderId="20" xfId="2" applyNumberFormat="1" applyFont="1" applyFill="1" applyBorder="1" applyAlignment="1">
      <alignment horizontal="center" vertical="center"/>
    </xf>
    <xf numFmtId="165" fontId="13" fillId="6" borderId="5" xfId="2" applyNumberFormat="1" applyFont="1" applyFill="1" applyBorder="1" applyAlignment="1">
      <alignment horizontal="right"/>
    </xf>
    <xf numFmtId="3" fontId="2" fillId="2" borderId="9" xfId="1" applyNumberFormat="1" applyFill="1" applyBorder="1"/>
    <xf numFmtId="3" fontId="2" fillId="2" borderId="0" xfId="1" applyNumberFormat="1" applyFill="1"/>
    <xf numFmtId="9" fontId="0" fillId="2" borderId="0" xfId="3" applyFont="1" applyFill="1"/>
    <xf numFmtId="167" fontId="0" fillId="2" borderId="0" xfId="4" applyNumberFormat="1" applyFont="1" applyFill="1"/>
    <xf numFmtId="0" fontId="3" fillId="2" borderId="12" xfId="1" applyFont="1" applyFill="1" applyBorder="1" applyAlignment="1"/>
    <xf numFmtId="165" fontId="13" fillId="2" borderId="10" xfId="2" applyNumberFormat="1" applyFont="1" applyFill="1" applyBorder="1" applyAlignment="1">
      <alignment horizontal="right"/>
    </xf>
    <xf numFmtId="1" fontId="3" fillId="0" borderId="0" xfId="1" applyNumberFormat="1" applyFont="1"/>
    <xf numFmtId="1" fontId="3" fillId="2" borderId="4" xfId="1" applyNumberFormat="1" applyFont="1" applyFill="1" applyBorder="1"/>
    <xf numFmtId="1" fontId="4" fillId="2" borderId="17" xfId="1" applyNumberFormat="1" applyFont="1" applyFill="1" applyBorder="1" applyAlignment="1">
      <alignment horizontal="center"/>
    </xf>
    <xf numFmtId="165" fontId="4" fillId="2" borderId="17" xfId="4" applyNumberFormat="1" applyFont="1" applyFill="1" applyBorder="1" applyAlignment="1">
      <alignment horizontal="right"/>
    </xf>
    <xf numFmtId="165" fontId="8" fillId="4" borderId="17" xfId="4" applyNumberFormat="1" applyFont="1" applyFill="1" applyBorder="1" applyAlignment="1">
      <alignment horizontal="right"/>
    </xf>
    <xf numFmtId="165" fontId="8" fillId="4" borderId="5" xfId="4" applyNumberFormat="1" applyFont="1" applyFill="1" applyBorder="1" applyAlignment="1">
      <alignment horizontal="right"/>
    </xf>
    <xf numFmtId="1" fontId="3" fillId="2" borderId="9" xfId="1" applyNumberFormat="1" applyFont="1" applyFill="1" applyBorder="1"/>
    <xf numFmtId="1" fontId="3" fillId="2" borderId="0" xfId="1" applyNumberFormat="1" applyFont="1" applyFill="1"/>
    <xf numFmtId="1" fontId="2" fillId="0" borderId="0" xfId="1" applyNumberFormat="1"/>
    <xf numFmtId="1" fontId="2" fillId="2" borderId="4" xfId="1" applyNumberFormat="1" applyFill="1" applyBorder="1"/>
    <xf numFmtId="1" fontId="3" fillId="3" borderId="0" xfId="1" applyNumberFormat="1" applyFont="1" applyFill="1" applyBorder="1" applyAlignment="1"/>
    <xf numFmtId="1" fontId="3" fillId="3" borderId="19" xfId="1" applyNumberFormat="1" applyFont="1" applyFill="1" applyBorder="1" applyAlignment="1"/>
    <xf numFmtId="165" fontId="4" fillId="2" borderId="17" xfId="4" applyNumberFormat="1" applyFont="1" applyFill="1" applyBorder="1" applyAlignment="1"/>
    <xf numFmtId="1" fontId="2" fillId="2" borderId="9" xfId="1" applyNumberFormat="1" applyFill="1" applyBorder="1"/>
    <xf numFmtId="1" fontId="2" fillId="2" borderId="0" xfId="1" applyNumberFormat="1" applyFill="1"/>
    <xf numFmtId="0" fontId="3" fillId="3" borderId="0" xfId="1" applyFont="1" applyFill="1" applyBorder="1" applyAlignment="1"/>
    <xf numFmtId="0" fontId="3" fillId="3" borderId="19" xfId="1" applyFont="1" applyFill="1" applyBorder="1" applyAlignment="1"/>
    <xf numFmtId="0" fontId="3" fillId="3" borderId="6" xfId="1" applyFont="1" applyFill="1" applyBorder="1" applyAlignment="1"/>
    <xf numFmtId="0" fontId="4" fillId="3" borderId="20" xfId="1" applyFont="1" applyFill="1" applyBorder="1" applyAlignment="1"/>
    <xf numFmtId="0" fontId="4" fillId="3" borderId="18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/>
    <xf numFmtId="0" fontId="4" fillId="5" borderId="18" xfId="1" applyFont="1" applyFill="1" applyBorder="1" applyAlignment="1">
      <alignment horizontal="center" vertical="center"/>
    </xf>
    <xf numFmtId="0" fontId="4" fillId="5" borderId="18" xfId="1" applyFont="1" applyFill="1" applyBorder="1" applyAlignment="1">
      <alignment horizontal="left" vertical="center"/>
    </xf>
    <xf numFmtId="0" fontId="3" fillId="5" borderId="19" xfId="1" applyFont="1" applyFill="1" applyBorder="1" applyAlignment="1">
      <alignment horizontal="left" vertical="center"/>
    </xf>
    <xf numFmtId="0" fontId="4" fillId="5" borderId="20" xfId="1" applyFont="1" applyFill="1" applyBorder="1" applyAlignment="1">
      <alignment horizontal="left" vertical="center"/>
    </xf>
    <xf numFmtId="165" fontId="3" fillId="2" borderId="5" xfId="4" applyNumberFormat="1" applyFont="1" applyFill="1" applyBorder="1" applyAlignment="1"/>
    <xf numFmtId="0" fontId="2" fillId="0" borderId="0" xfId="1" applyBorder="1"/>
    <xf numFmtId="0" fontId="4" fillId="5" borderId="12" xfId="1" applyFont="1" applyFill="1" applyBorder="1" applyAlignment="1">
      <alignment horizontal="center" vertical="center"/>
    </xf>
    <xf numFmtId="0" fontId="4" fillId="5" borderId="12" xfId="1" applyFont="1" applyFill="1" applyBorder="1" applyAlignment="1">
      <alignment horizontal="left" vertical="center"/>
    </xf>
    <xf numFmtId="0" fontId="3" fillId="5" borderId="0" xfId="1" applyFont="1" applyFill="1" applyBorder="1" applyAlignment="1">
      <alignment horizontal="left" vertical="center"/>
    </xf>
    <xf numFmtId="0" fontId="4" fillId="5" borderId="11" xfId="1" applyFont="1" applyFill="1" applyBorder="1" applyAlignment="1">
      <alignment horizontal="left" vertical="center"/>
    </xf>
    <xf numFmtId="165" fontId="3" fillId="2" borderId="10" xfId="4" applyNumberFormat="1" applyFont="1" applyFill="1" applyBorder="1" applyAlignment="1"/>
    <xf numFmtId="0" fontId="6" fillId="3" borderId="0" xfId="1" applyFont="1" applyFill="1" applyBorder="1" applyAlignment="1">
      <alignment horizontal="center" vertical="center"/>
    </xf>
    <xf numFmtId="0" fontId="15" fillId="3" borderId="0" xfId="1" applyFont="1" applyFill="1" applyBorder="1"/>
    <xf numFmtId="0" fontId="3" fillId="5" borderId="13" xfId="1" applyFont="1" applyFill="1" applyBorder="1" applyAlignment="1">
      <alignment horizontal="center" vertical="center"/>
    </xf>
    <xf numFmtId="14" fontId="10" fillId="3" borderId="0" xfId="1" applyNumberFormat="1" applyFont="1" applyFill="1" applyBorder="1" applyAlignment="1">
      <alignment horizontal="center" vertical="center"/>
    </xf>
    <xf numFmtId="0" fontId="4" fillId="5" borderId="13" xfId="1" applyFont="1" applyFill="1" applyBorder="1" applyAlignment="1">
      <alignment horizontal="left" vertical="center"/>
    </xf>
    <xf numFmtId="0" fontId="3" fillId="5" borderId="14" xfId="1" applyFont="1" applyFill="1" applyBorder="1" applyAlignment="1">
      <alignment horizontal="left" vertical="center"/>
    </xf>
    <xf numFmtId="0" fontId="4" fillId="5" borderId="15" xfId="1" applyFont="1" applyFill="1" applyBorder="1" applyAlignment="1">
      <alignment horizontal="left" vertical="center"/>
    </xf>
    <xf numFmtId="165" fontId="3" fillId="2" borderId="16" xfId="4" applyNumberFormat="1" applyFont="1" applyFill="1" applyBorder="1" applyAlignment="1"/>
    <xf numFmtId="0" fontId="4" fillId="3" borderId="0" xfId="1" applyFont="1" applyFill="1" applyBorder="1" applyAlignment="1">
      <alignment horizontal="center" vertical="center"/>
    </xf>
    <xf numFmtId="0" fontId="3" fillId="3" borderId="0" xfId="1" applyFont="1" applyFill="1" applyBorder="1"/>
    <xf numFmtId="0" fontId="16" fillId="2" borderId="0" xfId="1" applyFont="1" applyFill="1" applyBorder="1"/>
    <xf numFmtId="0" fontId="2" fillId="2" borderId="0" xfId="1" applyFont="1" applyFill="1" applyBorder="1"/>
    <xf numFmtId="0" fontId="2" fillId="0" borderId="0" xfId="1" applyAlignment="1">
      <alignment horizontal="left" vertical="center"/>
    </xf>
    <xf numFmtId="0" fontId="2" fillId="2" borderId="4" xfId="1" applyFill="1" applyBorder="1" applyAlignment="1">
      <alignment horizontal="left" vertical="center"/>
    </xf>
    <xf numFmtId="0" fontId="2" fillId="2" borderId="0" xfId="1" applyFill="1" applyBorder="1" applyAlignment="1">
      <alignment horizontal="left" vertical="center"/>
    </xf>
    <xf numFmtId="0" fontId="2" fillId="2" borderId="9" xfId="1" applyFill="1" applyBorder="1" applyAlignment="1">
      <alignment horizontal="left" vertical="center"/>
    </xf>
    <xf numFmtId="0" fontId="2" fillId="2" borderId="0" xfId="1" applyFill="1" applyAlignment="1">
      <alignment horizontal="left" vertical="center"/>
    </xf>
    <xf numFmtId="0" fontId="2" fillId="2" borderId="0" xfId="1" applyFill="1" applyBorder="1"/>
    <xf numFmtId="0" fontId="3" fillId="2" borderId="0" xfId="1" applyFont="1" applyFill="1" applyBorder="1"/>
    <xf numFmtId="0" fontId="2" fillId="2" borderId="21" xfId="1" applyFill="1" applyBorder="1"/>
    <xf numFmtId="0" fontId="3" fillId="3" borderId="22" xfId="1" applyFont="1" applyFill="1" applyBorder="1" applyAlignment="1"/>
    <xf numFmtId="0" fontId="3" fillId="2" borderId="22" xfId="1" applyFont="1" applyFill="1" applyBorder="1"/>
    <xf numFmtId="0" fontId="2" fillId="2" borderId="22" xfId="1" applyFont="1" applyFill="1" applyBorder="1"/>
    <xf numFmtId="0" fontId="3" fillId="2" borderId="23" xfId="1" applyFont="1" applyFill="1" applyBorder="1"/>
    <xf numFmtId="0" fontId="3" fillId="2" borderId="0" xfId="1" applyFont="1" applyFill="1" applyAlignment="1"/>
    <xf numFmtId="0" fontId="17" fillId="2" borderId="5" xfId="0" applyFont="1" applyFill="1" applyBorder="1"/>
    <xf numFmtId="0" fontId="17" fillId="2" borderId="19" xfId="0" applyFont="1" applyFill="1" applyBorder="1"/>
    <xf numFmtId="0" fontId="17" fillId="2" borderId="20" xfId="0" applyFont="1" applyFill="1" applyBorder="1"/>
    <xf numFmtId="0" fontId="17" fillId="0" borderId="0" xfId="0" applyFont="1"/>
    <xf numFmtId="0" fontId="17" fillId="2" borderId="10" xfId="0" applyFont="1" applyFill="1" applyBorder="1"/>
    <xf numFmtId="0" fontId="17" fillId="2" borderId="0" xfId="0" applyFont="1" applyFill="1" applyBorder="1"/>
    <xf numFmtId="0" fontId="17" fillId="2" borderId="11" xfId="0" applyFont="1" applyFill="1" applyBorder="1"/>
    <xf numFmtId="0" fontId="22" fillId="2" borderId="16" xfId="0" applyFont="1" applyFill="1" applyBorder="1" applyAlignment="1">
      <alignment horizontal="center"/>
    </xf>
    <xf numFmtId="0" fontId="24" fillId="2" borderId="14" xfId="5" applyFont="1" applyFill="1" applyBorder="1" applyAlignment="1">
      <alignment vertical="center"/>
    </xf>
    <xf numFmtId="0" fontId="22" fillId="2" borderId="14" xfId="5" applyFont="1" applyFill="1" applyBorder="1" applyAlignment="1">
      <alignment horizontal="center" vertical="center"/>
    </xf>
    <xf numFmtId="0" fontId="24" fillId="2" borderId="14" xfId="5" applyFont="1" applyFill="1" applyBorder="1" applyAlignment="1">
      <alignment horizontal="center" vertical="center"/>
    </xf>
    <xf numFmtId="0" fontId="24" fillId="2" borderId="14" xfId="5" applyFont="1" applyFill="1" applyBorder="1" applyAlignment="1">
      <alignment horizontal="center" vertical="center"/>
    </xf>
    <xf numFmtId="0" fontId="25" fillId="2" borderId="15" xfId="5" applyFont="1" applyFill="1" applyBorder="1" applyAlignment="1">
      <alignment horizontal="center" vertical="center"/>
    </xf>
    <xf numFmtId="0" fontId="22" fillId="7" borderId="8" xfId="5" applyFont="1" applyFill="1" applyBorder="1" applyAlignment="1">
      <alignment horizontal="center" vertical="center"/>
    </xf>
    <xf numFmtId="0" fontId="25" fillId="0" borderId="7" xfId="5" applyFont="1" applyBorder="1" applyAlignment="1">
      <alignment horizontal="center" vertical="center" textRotation="90"/>
    </xf>
    <xf numFmtId="0" fontId="25" fillId="0" borderId="17" xfId="5" applyFont="1" applyBorder="1" applyAlignment="1">
      <alignment horizontal="center" vertical="center" textRotation="90"/>
    </xf>
    <xf numFmtId="0" fontId="25" fillId="0" borderId="8" xfId="5" applyFont="1" applyBorder="1" applyAlignment="1">
      <alignment horizontal="center" vertical="center" textRotation="90"/>
    </xf>
    <xf numFmtId="0" fontId="22" fillId="7" borderId="6" xfId="0" applyFont="1" applyFill="1" applyBorder="1" applyAlignment="1">
      <alignment horizontal="center" vertical="center" wrapText="1"/>
    </xf>
    <xf numFmtId="0" fontId="25" fillId="0" borderId="17" xfId="5" applyFont="1" applyFill="1" applyBorder="1" applyAlignment="1">
      <alignment horizontal="center" vertical="center" textRotation="90"/>
    </xf>
    <xf numFmtId="0" fontId="22" fillId="7" borderId="6" xfId="5" applyFont="1" applyFill="1" applyBorder="1" applyAlignment="1">
      <alignment horizontal="center" vertical="center" wrapText="1"/>
    </xf>
    <xf numFmtId="0" fontId="25" fillId="6" borderId="7" xfId="5" applyFont="1" applyFill="1" applyBorder="1" applyAlignment="1">
      <alignment horizontal="center" vertical="center"/>
    </xf>
    <xf numFmtId="0" fontId="22" fillId="7" borderId="0" xfId="5" applyFont="1" applyFill="1" applyBorder="1" applyAlignment="1">
      <alignment horizontal="center"/>
    </xf>
    <xf numFmtId="168" fontId="17" fillId="0" borderId="0" xfId="2" applyNumberFormat="1" applyFont="1" applyFill="1" applyBorder="1" applyAlignment="1">
      <alignment horizontal="center"/>
    </xf>
    <xf numFmtId="168" fontId="22" fillId="7" borderId="0" xfId="2" applyNumberFormat="1" applyFont="1" applyFill="1" applyBorder="1" applyAlignment="1">
      <alignment horizontal="center"/>
    </xf>
    <xf numFmtId="168" fontId="25" fillId="6" borderId="0" xfId="2" applyNumberFormat="1" applyFont="1" applyFill="1" applyBorder="1" applyAlignment="1">
      <alignment horizontal="center"/>
    </xf>
    <xf numFmtId="0" fontId="26" fillId="6" borderId="0" xfId="5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169" fontId="25" fillId="6" borderId="0" xfId="0" applyNumberFormat="1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18" fillId="2" borderId="0" xfId="0" applyFont="1" applyFill="1" applyBorder="1" applyAlignment="1">
      <alignment vertical="center"/>
    </xf>
    <xf numFmtId="0" fontId="26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vertical="center"/>
    </xf>
    <xf numFmtId="0" fontId="19" fillId="2" borderId="0" xfId="0" applyFont="1" applyFill="1" applyBorder="1" applyAlignment="1"/>
    <xf numFmtId="0" fontId="20" fillId="2" borderId="0" xfId="0" applyFont="1" applyFill="1" applyBorder="1" applyAlignment="1"/>
    <xf numFmtId="0" fontId="26" fillId="2" borderId="16" xfId="0" applyFont="1" applyFill="1" applyBorder="1" applyAlignment="1">
      <alignment horizontal="center"/>
    </xf>
    <xf numFmtId="0" fontId="17" fillId="2" borderId="14" xfId="0" applyFont="1" applyFill="1" applyBorder="1"/>
    <xf numFmtId="0" fontId="17" fillId="2" borderId="15" xfId="0" applyFont="1" applyFill="1" applyBorder="1"/>
    <xf numFmtId="0" fontId="22" fillId="7" borderId="18" xfId="5" applyFont="1" applyFill="1" applyBorder="1" applyAlignment="1">
      <alignment horizontal="center" vertical="center" wrapText="1"/>
    </xf>
    <xf numFmtId="0" fontId="25" fillId="0" borderId="17" xfId="5" applyFont="1" applyBorder="1" applyAlignment="1">
      <alignment horizontal="center" vertical="center" wrapText="1"/>
    </xf>
    <xf numFmtId="0" fontId="22" fillId="7" borderId="5" xfId="5" applyFont="1" applyFill="1" applyBorder="1" applyAlignment="1">
      <alignment horizontal="center" vertical="center" wrapText="1"/>
    </xf>
    <xf numFmtId="0" fontId="22" fillId="7" borderId="12" xfId="5" applyFont="1" applyFill="1" applyBorder="1" applyAlignment="1">
      <alignment horizontal="center" vertical="center"/>
    </xf>
    <xf numFmtId="168" fontId="22" fillId="7" borderId="11" xfId="2" applyNumberFormat="1" applyFont="1" applyFill="1" applyBorder="1" applyAlignment="1">
      <alignment horizontal="center"/>
    </xf>
    <xf numFmtId="0" fontId="26" fillId="6" borderId="12" xfId="5" applyFont="1" applyFill="1" applyBorder="1" applyAlignment="1">
      <alignment horizontal="center" vertical="center"/>
    </xf>
    <xf numFmtId="168" fontId="26" fillId="6" borderId="0" xfId="2" applyNumberFormat="1" applyFont="1" applyFill="1" applyBorder="1" applyAlignment="1">
      <alignment horizontal="center"/>
    </xf>
    <xf numFmtId="168" fontId="26" fillId="6" borderId="11" xfId="2" applyNumberFormat="1" applyFont="1" applyFill="1" applyBorder="1" applyAlignment="1">
      <alignment horizontal="center"/>
    </xf>
    <xf numFmtId="0" fontId="22" fillId="7" borderId="13" xfId="5" applyFont="1" applyFill="1" applyBorder="1" applyAlignment="1">
      <alignment horizontal="center" vertical="center"/>
    </xf>
    <xf numFmtId="168" fontId="17" fillId="0" borderId="14" xfId="2" applyNumberFormat="1" applyFont="1" applyFill="1" applyBorder="1" applyAlignment="1">
      <alignment horizontal="center"/>
    </xf>
    <xf numFmtId="168" fontId="22" fillId="7" borderId="15" xfId="2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168" fontId="17" fillId="0" borderId="0" xfId="0" applyNumberFormat="1" applyFont="1"/>
    <xf numFmtId="0" fontId="24" fillId="2" borderId="14" xfId="5" applyFont="1" applyFill="1" applyBorder="1" applyAlignment="1">
      <alignment horizontal="center" vertical="center"/>
    </xf>
    <xf numFmtId="0" fontId="25" fillId="0" borderId="17" xfId="5" applyFont="1" applyBorder="1" applyAlignment="1">
      <alignment horizontal="center" vertical="center" textRotation="90" wrapText="1"/>
    </xf>
    <xf numFmtId="0" fontId="25" fillId="2" borderId="17" xfId="5" applyFont="1" applyFill="1" applyBorder="1" applyAlignment="1">
      <alignment horizontal="center" vertical="center" textRotation="90"/>
    </xf>
    <xf numFmtId="0" fontId="22" fillId="7" borderId="0" xfId="5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 wrapText="1"/>
    </xf>
    <xf numFmtId="0" fontId="22" fillId="7" borderId="0" xfId="5" applyFont="1" applyFill="1" applyBorder="1" applyAlignment="1">
      <alignment horizontal="center" vertical="center" wrapText="1"/>
    </xf>
    <xf numFmtId="0" fontId="25" fillId="6" borderId="0" xfId="5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 textRotation="255" wrapText="1"/>
    </xf>
    <xf numFmtId="3" fontId="4" fillId="2" borderId="8" xfId="4" applyNumberFormat="1" applyFont="1" applyFill="1" applyBorder="1" applyAlignment="1">
      <alignment horizontal="center" vertical="center"/>
    </xf>
    <xf numFmtId="3" fontId="4" fillId="2" borderId="6" xfId="4" applyNumberFormat="1" applyFont="1" applyFill="1" applyBorder="1" applyAlignment="1">
      <alignment horizontal="center" vertical="center"/>
    </xf>
    <xf numFmtId="3" fontId="4" fillId="2" borderId="7" xfId="4" applyNumberFormat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 textRotation="255" wrapText="1"/>
    </xf>
    <xf numFmtId="0" fontId="3" fillId="5" borderId="10" xfId="1" applyFont="1" applyFill="1" applyBorder="1" applyAlignment="1">
      <alignment horizontal="center" vertical="center" textRotation="255" wrapText="1"/>
    </xf>
    <xf numFmtId="0" fontId="3" fillId="5" borderId="16" xfId="1" applyFont="1" applyFill="1" applyBorder="1" applyAlignment="1">
      <alignment horizontal="center" vertical="center" textRotation="255" wrapText="1"/>
    </xf>
    <xf numFmtId="0" fontId="4" fillId="5" borderId="5" xfId="1" applyFont="1" applyFill="1" applyBorder="1" applyAlignment="1">
      <alignment horizontal="center" vertical="center" textRotation="255" wrapText="1"/>
    </xf>
    <xf numFmtId="0" fontId="11" fillId="5" borderId="5" xfId="1" applyFont="1" applyFill="1" applyBorder="1" applyAlignment="1">
      <alignment horizontal="center" vertical="center" textRotation="255" wrapText="1"/>
    </xf>
    <xf numFmtId="0" fontId="2" fillId="5" borderId="10" xfId="1" applyFont="1" applyFill="1" applyBorder="1" applyAlignment="1">
      <alignment horizontal="center" vertical="center" textRotation="255" wrapText="1"/>
    </xf>
    <xf numFmtId="0" fontId="2" fillId="5" borderId="16" xfId="1" applyFont="1" applyFill="1" applyBorder="1" applyAlignment="1">
      <alignment horizontal="center" vertical="center" textRotation="255" wrapText="1"/>
    </xf>
    <xf numFmtId="0" fontId="3" fillId="2" borderId="0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textRotation="255" wrapText="1"/>
    </xf>
    <xf numFmtId="0" fontId="3" fillId="0" borderId="10" xfId="1" applyFont="1" applyBorder="1" applyAlignment="1">
      <alignment horizontal="center" vertical="center" textRotation="255" wrapText="1"/>
    </xf>
    <xf numFmtId="0" fontId="4" fillId="0" borderId="12" xfId="1" applyFont="1" applyBorder="1" applyAlignment="1">
      <alignment horizontal="center" vertical="center" textRotation="255" wrapText="1"/>
    </xf>
    <xf numFmtId="0" fontId="3" fillId="0" borderId="16" xfId="1" applyFont="1" applyBorder="1" applyAlignment="1">
      <alignment horizontal="center" vertical="center" textRotation="255" wrapText="1"/>
    </xf>
    <xf numFmtId="0" fontId="8" fillId="4" borderId="13" xfId="1" applyFont="1" applyFill="1" applyBorder="1" applyAlignment="1">
      <alignment horizontal="center" vertical="center" wrapText="1"/>
    </xf>
    <xf numFmtId="0" fontId="9" fillId="4" borderId="14" xfId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textRotation="255" wrapText="1"/>
    </xf>
    <xf numFmtId="0" fontId="8" fillId="4" borderId="10" xfId="1" applyFont="1" applyFill="1" applyBorder="1" applyAlignment="1">
      <alignment horizontal="center" vertical="center" textRotation="255" wrapText="1"/>
    </xf>
    <xf numFmtId="0" fontId="8" fillId="4" borderId="16" xfId="1" applyFont="1" applyFill="1" applyBorder="1" applyAlignment="1">
      <alignment horizontal="center" vertical="center" textRotation="255" wrapText="1"/>
    </xf>
    <xf numFmtId="0" fontId="4" fillId="0" borderId="10" xfId="1" applyFont="1" applyBorder="1" applyAlignment="1">
      <alignment horizontal="center" vertical="center" textRotation="255" wrapText="1"/>
    </xf>
    <xf numFmtId="0" fontId="4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7" fillId="5" borderId="6" xfId="1" applyFont="1" applyFill="1" applyBorder="1" applyAlignment="1">
      <alignment horizontal="center" vertical="center" wrapText="1"/>
    </xf>
    <xf numFmtId="0" fontId="7" fillId="5" borderId="7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textRotation="255"/>
    </xf>
    <xf numFmtId="0" fontId="3" fillId="0" borderId="11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3" fillId="0" borderId="10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 wrapText="1" shrinkToFit="1"/>
    </xf>
    <xf numFmtId="0" fontId="3" fillId="0" borderId="10" xfId="1" applyFont="1" applyBorder="1" applyAlignment="1">
      <alignment horizontal="center" vertical="center" textRotation="255" wrapText="1" shrinkToFit="1"/>
    </xf>
    <xf numFmtId="0" fontId="4" fillId="5" borderId="12" xfId="1" applyFont="1" applyFill="1" applyBorder="1" applyAlignment="1">
      <alignment horizontal="center" vertical="center" wrapText="1"/>
    </xf>
    <xf numFmtId="0" fontId="3" fillId="5" borderId="11" xfId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horizontal="center" vertical="center" wrapText="1"/>
    </xf>
    <xf numFmtId="0" fontId="3" fillId="5" borderId="15" xfId="1" applyFont="1" applyFill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 textRotation="255" wrapText="1" shrinkToFit="1"/>
    </xf>
    <xf numFmtId="0" fontId="3" fillId="5" borderId="10" xfId="1" applyFont="1" applyFill="1" applyBorder="1" applyAlignment="1">
      <alignment horizontal="center" vertical="center" textRotation="255" wrapText="1" shrinkToFit="1"/>
    </xf>
    <xf numFmtId="0" fontId="3" fillId="5" borderId="16" xfId="1" applyFont="1" applyFill="1" applyBorder="1" applyAlignment="1">
      <alignment horizontal="center" vertical="center" textRotation="255" wrapText="1" shrinkToFit="1"/>
    </xf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4" fillId="2" borderId="14" xfId="5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</cellXfs>
  <cellStyles count="6">
    <cellStyle name="Millares 10" xfId="4"/>
    <cellStyle name="Millares 2" xfId="2"/>
    <cellStyle name="Normal" xfId="0" builtinId="0"/>
    <cellStyle name="Normal 2 2" xfId="1"/>
    <cellStyle name="Normal_Anexo F BEN 2006" xfId="5"/>
    <cellStyle name="Porcentual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1111249</xdr:colOff>
      <xdr:row>2</xdr:row>
      <xdr:rowOff>63499</xdr:rowOff>
    </xdr:from>
    <xdr:to>
      <xdr:col>3</xdr:col>
      <xdr:colOff>2540000</xdr:colOff>
      <xdr:row>10</xdr:row>
      <xdr:rowOff>132773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4174" y="292099"/>
          <a:ext cx="1428751" cy="201237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595835</xdr:colOff>
      <xdr:row>1</xdr:row>
      <xdr:rowOff>66675</xdr:rowOff>
    </xdr:from>
    <xdr:to>
      <xdr:col>1</xdr:col>
      <xdr:colOff>1236892</xdr:colOff>
      <xdr:row>7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335" y="209550"/>
          <a:ext cx="641057" cy="8858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1</xdr:row>
      <xdr:rowOff>66675</xdr:rowOff>
    </xdr:from>
    <xdr:to>
      <xdr:col>1</xdr:col>
      <xdr:colOff>923926</xdr:colOff>
      <xdr:row>5</xdr:row>
      <xdr:rowOff>82089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1051" y="209550"/>
          <a:ext cx="514350" cy="71073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595835</xdr:colOff>
      <xdr:row>1</xdr:row>
      <xdr:rowOff>66675</xdr:rowOff>
    </xdr:from>
    <xdr:to>
      <xdr:col>1</xdr:col>
      <xdr:colOff>1236892</xdr:colOff>
      <xdr:row>7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335" y="209550"/>
          <a:ext cx="641057" cy="8858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595835</xdr:colOff>
      <xdr:row>1</xdr:row>
      <xdr:rowOff>66675</xdr:rowOff>
    </xdr:from>
    <xdr:to>
      <xdr:col>1</xdr:col>
      <xdr:colOff>1236892</xdr:colOff>
      <xdr:row>7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335" y="209550"/>
          <a:ext cx="641057" cy="885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9"/>
  <sheetViews>
    <sheetView tabSelected="1" topLeftCell="B24" zoomScale="60" zoomScaleNormal="60" workbookViewId="0">
      <selection activeCell="V55" sqref="V55"/>
    </sheetView>
  </sheetViews>
  <sheetFormatPr baseColWidth="10" defaultColWidth="11.42578125" defaultRowHeight="18" customHeight="1" x14ac:dyDescent="0.2"/>
  <cols>
    <col min="1" max="1" width="0" style="2" hidden="1" customWidth="1"/>
    <col min="2" max="2" width="3.42578125" style="2" customWidth="1"/>
    <col min="3" max="3" width="4.7109375" style="2" customWidth="1"/>
    <col min="4" max="4" width="55.5703125" style="2" customWidth="1"/>
    <col min="5" max="5" width="13.7109375" style="2" customWidth="1"/>
    <col min="6" max="6" width="10.85546875" style="2" customWidth="1"/>
    <col min="7" max="8" width="10.5703125" style="2" customWidth="1"/>
    <col min="9" max="9" width="14.140625" style="2" customWidth="1"/>
    <col min="10" max="10" width="10.85546875" style="2" customWidth="1"/>
    <col min="11" max="11" width="8.42578125" style="2" customWidth="1"/>
    <col min="12" max="12" width="14.28515625" style="2" customWidth="1"/>
    <col min="13" max="13" width="12.28515625" style="2" customWidth="1"/>
    <col min="14" max="14" width="9.85546875" style="2" customWidth="1"/>
    <col min="15" max="15" width="12" style="2" customWidth="1"/>
    <col min="16" max="16" width="12.5703125" style="2" customWidth="1"/>
    <col min="17" max="17" width="12" style="2" customWidth="1"/>
    <col min="18" max="18" width="10.140625" style="2" customWidth="1"/>
    <col min="19" max="20" width="9.85546875" style="2" customWidth="1"/>
    <col min="21" max="21" width="10.42578125" style="2" customWidth="1"/>
    <col min="22" max="22" width="11.5703125" style="2" customWidth="1"/>
    <col min="23" max="23" width="9.85546875" style="2" customWidth="1"/>
    <col min="24" max="24" width="11.7109375" style="2" customWidth="1"/>
    <col min="25" max="25" width="9.85546875" style="2" customWidth="1"/>
    <col min="26" max="26" width="11.7109375" style="2" customWidth="1"/>
    <col min="27" max="27" width="9.85546875" style="2" customWidth="1"/>
    <col min="28" max="28" width="11.7109375" style="2" customWidth="1"/>
    <col min="29" max="29" width="3.28515625" style="2" customWidth="1"/>
    <col min="30" max="32" width="11.42578125" style="2"/>
    <col min="33" max="33" width="13.85546875" style="2" bestFit="1" customWidth="1"/>
    <col min="34" max="16384" width="11.42578125" style="2"/>
  </cols>
  <sheetData>
    <row r="1" spans="1:29" ht="18" hidden="1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" customHeight="1" x14ac:dyDescent="0.2">
      <c r="A2" s="1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</row>
    <row r="3" spans="1:29" ht="27" customHeight="1" x14ac:dyDescent="0.2">
      <c r="A3" s="1"/>
      <c r="B3" s="7"/>
      <c r="C3" s="8"/>
      <c r="D3" s="9"/>
      <c r="E3" s="198" t="s">
        <v>0</v>
      </c>
      <c r="F3" s="198"/>
      <c r="G3" s="198"/>
      <c r="H3" s="198"/>
      <c r="I3" s="198"/>
      <c r="J3" s="198"/>
      <c r="K3" s="198"/>
      <c r="L3" s="199"/>
      <c r="M3" s="200" t="s">
        <v>1</v>
      </c>
      <c r="N3" s="201"/>
      <c r="O3" s="201"/>
      <c r="P3" s="201"/>
      <c r="Q3" s="201"/>
      <c r="R3" s="201"/>
      <c r="S3" s="201"/>
      <c r="T3" s="202"/>
      <c r="U3" s="203" t="s">
        <v>2</v>
      </c>
      <c r="V3" s="198"/>
      <c r="W3" s="198"/>
      <c r="X3" s="198"/>
      <c r="Y3" s="198"/>
      <c r="Z3" s="198"/>
      <c r="AA3" s="198"/>
      <c r="AB3" s="199"/>
      <c r="AC3" s="10"/>
    </row>
    <row r="4" spans="1:29" ht="18" customHeight="1" x14ac:dyDescent="0.2">
      <c r="A4" s="1"/>
      <c r="B4" s="7"/>
      <c r="C4" s="8"/>
      <c r="D4" s="11"/>
      <c r="E4" s="204" t="s">
        <v>3</v>
      </c>
      <c r="F4" s="206" t="s">
        <v>4</v>
      </c>
      <c r="G4" s="194" t="s">
        <v>5</v>
      </c>
      <c r="H4" s="208" t="s">
        <v>6</v>
      </c>
      <c r="I4" s="194" t="s">
        <v>7</v>
      </c>
      <c r="J4" s="194" t="s">
        <v>8</v>
      </c>
      <c r="K4" s="194" t="s">
        <v>9</v>
      </c>
      <c r="L4" s="192" t="s">
        <v>10</v>
      </c>
      <c r="M4" s="210" t="s">
        <v>11</v>
      </c>
      <c r="N4" s="211"/>
      <c r="O4" s="175" t="s">
        <v>12</v>
      </c>
      <c r="P4" s="214" t="s">
        <v>13</v>
      </c>
      <c r="Q4" s="214" t="s">
        <v>14</v>
      </c>
      <c r="R4" s="175" t="s">
        <v>15</v>
      </c>
      <c r="S4" s="175" t="s">
        <v>16</v>
      </c>
      <c r="T4" s="175" t="s">
        <v>17</v>
      </c>
      <c r="U4" s="186" t="s">
        <v>18</v>
      </c>
      <c r="V4" s="188" t="s">
        <v>19</v>
      </c>
      <c r="W4" s="189"/>
      <c r="X4" s="189"/>
      <c r="Y4" s="189"/>
      <c r="Z4" s="189"/>
      <c r="AA4" s="189"/>
      <c r="AB4" s="190"/>
      <c r="AC4" s="10"/>
    </row>
    <row r="5" spans="1:29" ht="18" customHeight="1" x14ac:dyDescent="0.2">
      <c r="A5" s="1"/>
      <c r="B5" s="7"/>
      <c r="C5" s="8"/>
      <c r="D5" s="11"/>
      <c r="E5" s="205"/>
      <c r="F5" s="207"/>
      <c r="G5" s="185"/>
      <c r="H5" s="209"/>
      <c r="I5" s="185"/>
      <c r="J5" s="185"/>
      <c r="K5" s="185"/>
      <c r="L5" s="192"/>
      <c r="M5" s="212"/>
      <c r="N5" s="213"/>
      <c r="O5" s="176"/>
      <c r="P5" s="215"/>
      <c r="Q5" s="215"/>
      <c r="R5" s="176"/>
      <c r="S5" s="176"/>
      <c r="T5" s="176"/>
      <c r="U5" s="185"/>
      <c r="V5" s="191" t="s">
        <v>20</v>
      </c>
      <c r="W5" s="194" t="s">
        <v>21</v>
      </c>
      <c r="X5" s="195"/>
      <c r="Y5" s="196"/>
      <c r="Z5" s="196"/>
      <c r="AA5" s="196"/>
      <c r="AB5" s="197"/>
      <c r="AC5" s="10"/>
    </row>
    <row r="6" spans="1:29" ht="18" customHeight="1" x14ac:dyDescent="0.2">
      <c r="A6" s="1"/>
      <c r="B6" s="7"/>
      <c r="C6" s="8"/>
      <c r="D6" s="12"/>
      <c r="E6" s="205"/>
      <c r="F6" s="207"/>
      <c r="G6" s="185"/>
      <c r="H6" s="209"/>
      <c r="I6" s="185"/>
      <c r="J6" s="185"/>
      <c r="K6" s="185"/>
      <c r="L6" s="192"/>
      <c r="M6" s="178" t="s">
        <v>22</v>
      </c>
      <c r="N6" s="179" t="s">
        <v>23</v>
      </c>
      <c r="O6" s="176"/>
      <c r="P6" s="215"/>
      <c r="Q6" s="215"/>
      <c r="R6" s="176"/>
      <c r="S6" s="176"/>
      <c r="T6" s="176"/>
      <c r="U6" s="185"/>
      <c r="V6" s="192"/>
      <c r="W6" s="185"/>
      <c r="X6" s="184" t="s">
        <v>24</v>
      </c>
      <c r="Y6" s="184" t="s">
        <v>25</v>
      </c>
      <c r="Z6" s="184" t="s">
        <v>26</v>
      </c>
      <c r="AA6" s="184" t="s">
        <v>27</v>
      </c>
      <c r="AB6" s="184" t="s">
        <v>28</v>
      </c>
      <c r="AC6" s="10"/>
    </row>
    <row r="7" spans="1:29" ht="18" customHeight="1" x14ac:dyDescent="0.2">
      <c r="A7" s="1"/>
      <c r="B7" s="7"/>
      <c r="C7" s="8"/>
      <c r="D7" s="13"/>
      <c r="E7" s="205"/>
      <c r="F7" s="207"/>
      <c r="G7" s="185"/>
      <c r="H7" s="209"/>
      <c r="I7" s="185"/>
      <c r="J7" s="185"/>
      <c r="K7" s="185"/>
      <c r="L7" s="192"/>
      <c r="M7" s="176"/>
      <c r="N7" s="180"/>
      <c r="O7" s="176"/>
      <c r="P7" s="215"/>
      <c r="Q7" s="215"/>
      <c r="R7" s="176"/>
      <c r="S7" s="176"/>
      <c r="T7" s="176"/>
      <c r="U7" s="185"/>
      <c r="V7" s="192"/>
      <c r="W7" s="185"/>
      <c r="X7" s="185"/>
      <c r="Y7" s="185"/>
      <c r="Z7" s="185"/>
      <c r="AA7" s="185"/>
      <c r="AB7" s="185"/>
      <c r="AC7" s="10"/>
    </row>
    <row r="8" spans="1:29" ht="18" customHeight="1" x14ac:dyDescent="0.2">
      <c r="A8" s="1"/>
      <c r="B8" s="7"/>
      <c r="C8" s="8"/>
      <c r="D8" s="11"/>
      <c r="E8" s="205"/>
      <c r="F8" s="207"/>
      <c r="G8" s="185"/>
      <c r="H8" s="209"/>
      <c r="I8" s="185"/>
      <c r="J8" s="185"/>
      <c r="K8" s="185"/>
      <c r="L8" s="192"/>
      <c r="M8" s="176"/>
      <c r="N8" s="180"/>
      <c r="O8" s="176"/>
      <c r="P8" s="215"/>
      <c r="Q8" s="215"/>
      <c r="R8" s="176"/>
      <c r="S8" s="176"/>
      <c r="T8" s="176"/>
      <c r="U8" s="185"/>
      <c r="V8" s="192"/>
      <c r="W8" s="185"/>
      <c r="X8" s="185"/>
      <c r="Y8" s="185"/>
      <c r="Z8" s="185"/>
      <c r="AA8" s="185"/>
      <c r="AB8" s="185"/>
      <c r="AC8" s="10"/>
    </row>
    <row r="9" spans="1:29" ht="18" customHeight="1" x14ac:dyDescent="0.2">
      <c r="A9" s="1"/>
      <c r="B9" s="7"/>
      <c r="C9" s="8"/>
      <c r="D9" s="14"/>
      <c r="E9" s="205"/>
      <c r="F9" s="207"/>
      <c r="G9" s="185"/>
      <c r="H9" s="209"/>
      <c r="I9" s="185"/>
      <c r="J9" s="185"/>
      <c r="K9" s="185"/>
      <c r="L9" s="192"/>
      <c r="M9" s="176"/>
      <c r="N9" s="180"/>
      <c r="O9" s="176"/>
      <c r="P9" s="215"/>
      <c r="Q9" s="215"/>
      <c r="R9" s="176"/>
      <c r="S9" s="176"/>
      <c r="T9" s="176"/>
      <c r="U9" s="185"/>
      <c r="V9" s="192"/>
      <c r="W9" s="185"/>
      <c r="X9" s="185"/>
      <c r="Y9" s="185"/>
      <c r="Z9" s="185"/>
      <c r="AA9" s="185"/>
      <c r="AB9" s="185"/>
      <c r="AC9" s="10"/>
    </row>
    <row r="10" spans="1:29" ht="18" customHeight="1" x14ac:dyDescent="0.2">
      <c r="A10" s="1"/>
      <c r="B10" s="7"/>
      <c r="C10" s="8"/>
      <c r="D10" s="11"/>
      <c r="E10" s="205"/>
      <c r="F10" s="207"/>
      <c r="G10" s="185"/>
      <c r="H10" s="209"/>
      <c r="I10" s="185"/>
      <c r="J10" s="185"/>
      <c r="K10" s="185"/>
      <c r="L10" s="192"/>
      <c r="M10" s="176"/>
      <c r="N10" s="180"/>
      <c r="O10" s="176"/>
      <c r="P10" s="215"/>
      <c r="Q10" s="215"/>
      <c r="R10" s="176"/>
      <c r="S10" s="176"/>
      <c r="T10" s="176"/>
      <c r="U10" s="185"/>
      <c r="V10" s="192"/>
      <c r="W10" s="185"/>
      <c r="X10" s="185"/>
      <c r="Y10" s="185"/>
      <c r="Z10" s="185"/>
      <c r="AA10" s="185"/>
      <c r="AB10" s="185"/>
      <c r="AC10" s="10"/>
    </row>
    <row r="11" spans="1:29" ht="18" customHeight="1" x14ac:dyDescent="0.2">
      <c r="A11" s="1"/>
      <c r="B11" s="7"/>
      <c r="C11" s="8"/>
      <c r="D11" s="15"/>
      <c r="E11" s="205"/>
      <c r="F11" s="207"/>
      <c r="G11" s="185"/>
      <c r="H11" s="209"/>
      <c r="I11" s="185"/>
      <c r="J11" s="185"/>
      <c r="K11" s="185"/>
      <c r="L11" s="192"/>
      <c r="M11" s="176"/>
      <c r="N11" s="180"/>
      <c r="O11" s="176"/>
      <c r="P11" s="215"/>
      <c r="Q11" s="215"/>
      <c r="R11" s="176"/>
      <c r="S11" s="176"/>
      <c r="T11" s="176"/>
      <c r="U11" s="185"/>
      <c r="V11" s="192"/>
      <c r="W11" s="185"/>
      <c r="X11" s="185"/>
      <c r="Y11" s="185"/>
      <c r="Z11" s="185"/>
      <c r="AA11" s="185"/>
      <c r="AB11" s="185"/>
      <c r="AC11" s="10"/>
    </row>
    <row r="12" spans="1:29" ht="18" customHeight="1" x14ac:dyDescent="0.2">
      <c r="A12" s="1"/>
      <c r="B12" s="7"/>
      <c r="C12" s="8"/>
      <c r="D12" s="16" t="s">
        <v>29</v>
      </c>
      <c r="E12" s="205"/>
      <c r="F12" s="207"/>
      <c r="G12" s="185"/>
      <c r="H12" s="209"/>
      <c r="I12" s="185"/>
      <c r="J12" s="185"/>
      <c r="K12" s="185"/>
      <c r="L12" s="192"/>
      <c r="M12" s="176"/>
      <c r="N12" s="180"/>
      <c r="O12" s="176"/>
      <c r="P12" s="215"/>
      <c r="Q12" s="215"/>
      <c r="R12" s="176"/>
      <c r="S12" s="176"/>
      <c r="T12" s="176"/>
      <c r="U12" s="185"/>
      <c r="V12" s="192"/>
      <c r="W12" s="185"/>
      <c r="X12" s="185"/>
      <c r="Y12" s="185"/>
      <c r="Z12" s="185"/>
      <c r="AA12" s="185"/>
      <c r="AB12" s="185"/>
      <c r="AC12" s="10"/>
    </row>
    <row r="13" spans="1:29" ht="18" customHeight="1" x14ac:dyDescent="0.2">
      <c r="A13" s="1"/>
      <c r="B13" s="7"/>
      <c r="C13" s="8"/>
      <c r="D13" s="17" t="s">
        <v>30</v>
      </c>
      <c r="E13" s="205"/>
      <c r="F13" s="207"/>
      <c r="G13" s="185"/>
      <c r="H13" s="209"/>
      <c r="I13" s="185"/>
      <c r="J13" s="185"/>
      <c r="K13" s="185"/>
      <c r="L13" s="192"/>
      <c r="M13" s="176"/>
      <c r="N13" s="180"/>
      <c r="O13" s="176"/>
      <c r="P13" s="215"/>
      <c r="Q13" s="215"/>
      <c r="R13" s="176"/>
      <c r="S13" s="176"/>
      <c r="T13" s="176"/>
      <c r="U13" s="185"/>
      <c r="V13" s="192"/>
      <c r="W13" s="185"/>
      <c r="X13" s="185"/>
      <c r="Y13" s="185"/>
      <c r="Z13" s="185"/>
      <c r="AA13" s="185"/>
      <c r="AB13" s="185"/>
      <c r="AC13" s="10"/>
    </row>
    <row r="14" spans="1:29" ht="18" customHeight="1" x14ac:dyDescent="0.2">
      <c r="A14" s="1"/>
      <c r="B14" s="7"/>
      <c r="C14" s="8"/>
      <c r="D14" s="18"/>
      <c r="E14" s="205"/>
      <c r="F14" s="207"/>
      <c r="G14" s="185"/>
      <c r="H14" s="209"/>
      <c r="I14" s="185"/>
      <c r="J14" s="185"/>
      <c r="K14" s="185"/>
      <c r="L14" s="192"/>
      <c r="M14" s="176"/>
      <c r="N14" s="180"/>
      <c r="O14" s="176"/>
      <c r="P14" s="215"/>
      <c r="Q14" s="215"/>
      <c r="R14" s="176"/>
      <c r="S14" s="176"/>
      <c r="T14" s="176"/>
      <c r="U14" s="185"/>
      <c r="V14" s="192"/>
      <c r="W14" s="185"/>
      <c r="X14" s="185"/>
      <c r="Y14" s="185"/>
      <c r="Z14" s="185"/>
      <c r="AA14" s="185"/>
      <c r="AB14" s="185"/>
      <c r="AC14" s="10"/>
    </row>
    <row r="15" spans="1:29" ht="18" customHeight="1" x14ac:dyDescent="0.2">
      <c r="A15" s="1"/>
      <c r="B15" s="7"/>
      <c r="C15" s="8"/>
      <c r="D15" s="17"/>
      <c r="E15" s="205"/>
      <c r="F15" s="207"/>
      <c r="G15" s="185"/>
      <c r="H15" s="209"/>
      <c r="I15" s="185"/>
      <c r="J15" s="185"/>
      <c r="K15" s="185"/>
      <c r="L15" s="192"/>
      <c r="M15" s="176"/>
      <c r="N15" s="180"/>
      <c r="O15" s="176"/>
      <c r="P15" s="215"/>
      <c r="Q15" s="215"/>
      <c r="R15" s="176"/>
      <c r="S15" s="176"/>
      <c r="T15" s="176"/>
      <c r="U15" s="185"/>
      <c r="V15" s="192"/>
      <c r="W15" s="185"/>
      <c r="X15" s="185"/>
      <c r="Y15" s="185"/>
      <c r="Z15" s="185"/>
      <c r="AA15" s="185"/>
      <c r="AB15" s="185"/>
      <c r="AC15" s="10"/>
    </row>
    <row r="16" spans="1:29" ht="18" customHeight="1" x14ac:dyDescent="0.2">
      <c r="A16" s="1"/>
      <c r="B16" s="7"/>
      <c r="C16" s="8"/>
      <c r="D16" s="19" t="s">
        <v>31</v>
      </c>
      <c r="E16" s="205"/>
      <c r="F16" s="207"/>
      <c r="G16" s="185"/>
      <c r="H16" s="209"/>
      <c r="I16" s="185"/>
      <c r="J16" s="185"/>
      <c r="K16" s="185"/>
      <c r="L16" s="192"/>
      <c r="M16" s="176"/>
      <c r="N16" s="180"/>
      <c r="O16" s="176"/>
      <c r="P16" s="215"/>
      <c r="Q16" s="215"/>
      <c r="R16" s="176"/>
      <c r="S16" s="176"/>
      <c r="T16" s="176"/>
      <c r="U16" s="185"/>
      <c r="V16" s="192"/>
      <c r="W16" s="185"/>
      <c r="X16" s="185"/>
      <c r="Y16" s="185"/>
      <c r="Z16" s="185"/>
      <c r="AA16" s="185"/>
      <c r="AB16" s="185"/>
      <c r="AC16" s="10"/>
    </row>
    <row r="17" spans="1:29" ht="18" customHeight="1" x14ac:dyDescent="0.2">
      <c r="A17" s="1"/>
      <c r="B17" s="7"/>
      <c r="C17" s="8"/>
      <c r="D17" s="11"/>
      <c r="E17" s="205"/>
      <c r="F17" s="207"/>
      <c r="G17" s="185"/>
      <c r="H17" s="209"/>
      <c r="I17" s="185"/>
      <c r="J17" s="185"/>
      <c r="K17" s="185"/>
      <c r="L17" s="192"/>
      <c r="M17" s="176"/>
      <c r="N17" s="180"/>
      <c r="O17" s="176"/>
      <c r="P17" s="215"/>
      <c r="Q17" s="215"/>
      <c r="R17" s="176"/>
      <c r="S17" s="176"/>
      <c r="T17" s="176"/>
      <c r="U17" s="185"/>
      <c r="V17" s="192"/>
      <c r="W17" s="185"/>
      <c r="X17" s="185"/>
      <c r="Y17" s="185"/>
      <c r="Z17" s="185"/>
      <c r="AA17" s="185"/>
      <c r="AB17" s="185"/>
      <c r="AC17" s="10"/>
    </row>
    <row r="18" spans="1:29" ht="27" customHeight="1" x14ac:dyDescent="0.2">
      <c r="A18" s="1"/>
      <c r="B18" s="7"/>
      <c r="C18" s="8"/>
      <c r="D18" s="20" t="s">
        <v>32</v>
      </c>
      <c r="E18" s="205"/>
      <c r="F18" s="207"/>
      <c r="G18" s="185"/>
      <c r="H18" s="209"/>
      <c r="I18" s="185"/>
      <c r="J18" s="185"/>
      <c r="K18" s="185"/>
      <c r="L18" s="193"/>
      <c r="M18" s="177"/>
      <c r="N18" s="181"/>
      <c r="O18" s="177"/>
      <c r="P18" s="216"/>
      <c r="Q18" s="216"/>
      <c r="R18" s="177"/>
      <c r="S18" s="177"/>
      <c r="T18" s="177"/>
      <c r="U18" s="187"/>
      <c r="V18" s="193"/>
      <c r="W18" s="185"/>
      <c r="X18" s="185"/>
      <c r="Y18" s="185"/>
      <c r="Z18" s="185"/>
      <c r="AA18" s="185"/>
      <c r="AB18" s="185"/>
      <c r="AC18" s="10"/>
    </row>
    <row r="19" spans="1:29" ht="18" customHeight="1" x14ac:dyDescent="0.25">
      <c r="A19" s="1"/>
      <c r="B19" s="7"/>
      <c r="C19" s="168" t="s">
        <v>33</v>
      </c>
      <c r="D19" s="21" t="s">
        <v>34</v>
      </c>
      <c r="E19" s="22">
        <v>3282.7422156749994</v>
      </c>
      <c r="F19" s="22">
        <v>0</v>
      </c>
      <c r="G19" s="22">
        <v>0</v>
      </c>
      <c r="H19" s="22">
        <v>0</v>
      </c>
      <c r="I19" s="22">
        <v>0</v>
      </c>
      <c r="J19" s="22">
        <v>-32.502398174999996</v>
      </c>
      <c r="K19" s="22">
        <v>0</v>
      </c>
      <c r="L19" s="23">
        <v>3250.2398174999994</v>
      </c>
      <c r="M19" s="24">
        <v>-3247.8296674999997</v>
      </c>
      <c r="N19" s="24">
        <v>-2.4101499999999998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2">
        <v>0</v>
      </c>
      <c r="V19" s="25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10"/>
    </row>
    <row r="20" spans="1:29" ht="18" customHeight="1" x14ac:dyDescent="0.25">
      <c r="A20" s="1"/>
      <c r="B20" s="7"/>
      <c r="C20" s="168"/>
      <c r="D20" s="26" t="s">
        <v>35</v>
      </c>
      <c r="E20" s="27">
        <v>0</v>
      </c>
      <c r="F20" s="27">
        <v>2223.9754420178997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3">
        <v>2223.9754420178997</v>
      </c>
      <c r="M20" s="24">
        <v>-2223.9754420178997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7">
        <v>0</v>
      </c>
      <c r="V20" s="25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10"/>
    </row>
    <row r="21" spans="1:29" ht="18" customHeight="1" x14ac:dyDescent="0.25">
      <c r="A21" s="1"/>
      <c r="B21" s="7"/>
      <c r="C21" s="168"/>
      <c r="D21" s="26" t="s">
        <v>36</v>
      </c>
      <c r="E21" s="27">
        <v>39556.8468228864</v>
      </c>
      <c r="F21" s="27">
        <v>4786.80339</v>
      </c>
      <c r="G21" s="27">
        <v>0</v>
      </c>
      <c r="H21" s="27">
        <v>0</v>
      </c>
      <c r="I21" s="27">
        <v>-29.292382799999995</v>
      </c>
      <c r="J21" s="27">
        <v>-948.14926919999994</v>
      </c>
      <c r="K21" s="27">
        <v>-484</v>
      </c>
      <c r="L21" s="23">
        <v>42882.2085608864</v>
      </c>
      <c r="M21" s="24">
        <v>0</v>
      </c>
      <c r="N21" s="24">
        <v>0</v>
      </c>
      <c r="O21" s="24">
        <v>-38124.762038086395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7">
        <v>-4757.1514254000003</v>
      </c>
      <c r="V21" s="25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10"/>
    </row>
    <row r="22" spans="1:29" ht="18" customHeight="1" x14ac:dyDescent="0.25">
      <c r="A22" s="1"/>
      <c r="B22" s="7"/>
      <c r="C22" s="168"/>
      <c r="D22" s="26" t="s">
        <v>37</v>
      </c>
      <c r="E22" s="27">
        <v>26439.787493508065</v>
      </c>
      <c r="F22" s="27">
        <v>790.44893341000011</v>
      </c>
      <c r="G22" s="27">
        <v>63.727916444999785</v>
      </c>
      <c r="H22" s="27">
        <v>-2332.1219859800003</v>
      </c>
      <c r="I22" s="27">
        <v>0</v>
      </c>
      <c r="J22" s="27">
        <v>0</v>
      </c>
      <c r="K22" s="27">
        <v>629</v>
      </c>
      <c r="L22" s="23">
        <v>25590.842357383066</v>
      </c>
      <c r="M22" s="24">
        <v>0</v>
      </c>
      <c r="N22" s="24">
        <v>0</v>
      </c>
      <c r="O22" s="24">
        <v>0</v>
      </c>
      <c r="P22" s="24">
        <v>-25501.078183327998</v>
      </c>
      <c r="Q22" s="24">
        <v>0</v>
      </c>
      <c r="R22" s="24">
        <v>0</v>
      </c>
      <c r="S22" s="24">
        <v>0</v>
      </c>
      <c r="T22" s="24">
        <v>0</v>
      </c>
      <c r="U22" s="27">
        <v>-90.208619999999996</v>
      </c>
      <c r="V22" s="25">
        <v>-0.44444594493324985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8"/>
    </row>
    <row r="23" spans="1:29" ht="18" customHeight="1" x14ac:dyDescent="0.25">
      <c r="A23" s="1"/>
      <c r="B23" s="7"/>
      <c r="C23" s="168"/>
      <c r="D23" s="26" t="s">
        <v>38</v>
      </c>
      <c r="E23" s="27">
        <v>13.79715</v>
      </c>
      <c r="F23" s="27">
        <v>1153.69128</v>
      </c>
      <c r="G23" s="27">
        <v>11.19384</v>
      </c>
      <c r="H23" s="27">
        <v>-6.647759999999999</v>
      </c>
      <c r="I23" s="27">
        <v>0</v>
      </c>
      <c r="J23" s="27">
        <v>0</v>
      </c>
      <c r="K23" s="27">
        <v>-124</v>
      </c>
      <c r="L23" s="23">
        <v>1048.03451</v>
      </c>
      <c r="M23" s="24">
        <v>-393.03684000000004</v>
      </c>
      <c r="N23" s="24">
        <v>-11.758699999999999</v>
      </c>
      <c r="O23" s="24">
        <v>0</v>
      </c>
      <c r="P23" s="24">
        <v>0</v>
      </c>
      <c r="Q23" s="24">
        <v>0</v>
      </c>
      <c r="R23" s="24">
        <v>-616.95935999999995</v>
      </c>
      <c r="S23" s="24">
        <v>0</v>
      </c>
      <c r="T23" s="24">
        <v>0</v>
      </c>
      <c r="U23" s="27">
        <v>0</v>
      </c>
      <c r="V23" s="25">
        <v>26.279610000000048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25.915089999999999</v>
      </c>
      <c r="AC23" s="10"/>
    </row>
    <row r="24" spans="1:29" ht="18" customHeight="1" x14ac:dyDescent="0.25">
      <c r="A24" s="1"/>
      <c r="B24" s="7"/>
      <c r="C24" s="168"/>
      <c r="D24" s="26" t="s">
        <v>39</v>
      </c>
      <c r="E24" s="27">
        <v>834.32260799999995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3">
        <v>834.32260799999995</v>
      </c>
      <c r="M24" s="24">
        <v>0</v>
      </c>
      <c r="N24" s="24">
        <v>-180.63213300000001</v>
      </c>
      <c r="O24" s="24">
        <v>0</v>
      </c>
      <c r="P24" s="24">
        <v>0</v>
      </c>
      <c r="Q24" s="24">
        <v>0</v>
      </c>
      <c r="R24" s="24">
        <v>0</v>
      </c>
      <c r="S24" s="24">
        <v>-444.69706500000001</v>
      </c>
      <c r="T24" s="24">
        <v>0</v>
      </c>
      <c r="U24" s="27">
        <v>0</v>
      </c>
      <c r="V24" s="25">
        <v>208.99340999999993</v>
      </c>
      <c r="W24" s="27">
        <v>0</v>
      </c>
      <c r="X24" s="27">
        <v>83.597364000000013</v>
      </c>
      <c r="Y24" s="27">
        <v>41.798682000000007</v>
      </c>
      <c r="Z24" s="27">
        <v>0</v>
      </c>
      <c r="AA24" s="27">
        <v>0</v>
      </c>
      <c r="AB24" s="27">
        <v>83.597364000000013</v>
      </c>
      <c r="AC24" s="10"/>
    </row>
    <row r="25" spans="1:29" ht="18" customHeight="1" x14ac:dyDescent="0.25">
      <c r="A25" s="1"/>
      <c r="B25" s="7"/>
      <c r="C25" s="168"/>
      <c r="D25" s="26" t="s">
        <v>40</v>
      </c>
      <c r="E25" s="27">
        <v>829.6236899999999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3">
        <v>829.6236899999999</v>
      </c>
      <c r="M25" s="24">
        <v>0</v>
      </c>
      <c r="N25" s="24">
        <v>-103.56959999999999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7">
        <v>0</v>
      </c>
      <c r="V25" s="25">
        <v>726.05408999999986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726.05408999999997</v>
      </c>
      <c r="AC25" s="10"/>
    </row>
    <row r="26" spans="1:29" ht="18" customHeight="1" x14ac:dyDescent="0.25">
      <c r="A26" s="1"/>
      <c r="B26" s="7"/>
      <c r="C26" s="168"/>
      <c r="D26" s="26" t="s">
        <v>41</v>
      </c>
      <c r="E26" s="27">
        <v>2467.4257193494577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3">
        <v>2467.4257193494577</v>
      </c>
      <c r="M26" s="24">
        <v>0</v>
      </c>
      <c r="N26" s="24">
        <v>0</v>
      </c>
      <c r="O26" s="24">
        <v>0</v>
      </c>
      <c r="P26" s="24">
        <v>0</v>
      </c>
      <c r="Q26" s="24">
        <v>-2467.4257193494577</v>
      </c>
      <c r="R26" s="24">
        <v>0</v>
      </c>
      <c r="S26" s="24">
        <v>0</v>
      </c>
      <c r="T26" s="24">
        <v>0</v>
      </c>
      <c r="U26" s="27">
        <v>0</v>
      </c>
      <c r="V26" s="25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10"/>
    </row>
    <row r="27" spans="1:29" ht="18" customHeight="1" x14ac:dyDescent="0.25">
      <c r="A27" s="1"/>
      <c r="B27" s="7"/>
      <c r="C27" s="168"/>
      <c r="D27" s="26" t="s">
        <v>42</v>
      </c>
      <c r="E27" s="27">
        <v>464.32284041610876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3">
        <v>464.32284041610876</v>
      </c>
      <c r="M27" s="24">
        <v>0</v>
      </c>
      <c r="N27" s="24">
        <v>0</v>
      </c>
      <c r="O27" s="24">
        <v>0</v>
      </c>
      <c r="P27" s="24">
        <v>0</v>
      </c>
      <c r="Q27" s="24">
        <v>-464.32284041610876</v>
      </c>
      <c r="R27" s="24">
        <v>0</v>
      </c>
      <c r="S27" s="24">
        <v>0</v>
      </c>
      <c r="T27" s="24">
        <v>0</v>
      </c>
      <c r="U27" s="27">
        <v>0</v>
      </c>
      <c r="V27" s="25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10"/>
    </row>
    <row r="28" spans="1:29" ht="18" customHeight="1" x14ac:dyDescent="0.25">
      <c r="A28" s="1"/>
      <c r="B28" s="7"/>
      <c r="C28" s="168"/>
      <c r="D28" s="26" t="s">
        <v>43</v>
      </c>
      <c r="E28" s="27">
        <v>176.00151068399998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3">
        <v>176.00151068399998</v>
      </c>
      <c r="M28" s="24">
        <v>-47.022219999999997</v>
      </c>
      <c r="N28" s="24">
        <v>-5.0653999999999998E-2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7">
        <v>0</v>
      </c>
      <c r="V28" s="25">
        <v>128.92863668399997</v>
      </c>
      <c r="W28" s="27">
        <v>0</v>
      </c>
      <c r="X28" s="27">
        <v>0</v>
      </c>
      <c r="Y28" s="27">
        <v>0</v>
      </c>
      <c r="Z28" s="27">
        <v>0</v>
      </c>
      <c r="AA28" s="27">
        <v>128.92863668399997</v>
      </c>
      <c r="AB28" s="27">
        <v>0</v>
      </c>
      <c r="AC28" s="10"/>
    </row>
    <row r="29" spans="1:29" ht="18" customHeight="1" x14ac:dyDescent="0.25">
      <c r="A29" s="1"/>
      <c r="B29" s="7"/>
      <c r="C29" s="168"/>
      <c r="D29" s="26" t="s">
        <v>44</v>
      </c>
      <c r="E29" s="27">
        <v>1.2274780000000001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3">
        <v>1.2274780000000001</v>
      </c>
      <c r="M29" s="24">
        <v>-1.226618</v>
      </c>
      <c r="N29" s="24">
        <v>-8.5999999999999987E-4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7">
        <v>0</v>
      </c>
      <c r="V29" s="25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10"/>
    </row>
    <row r="30" spans="1:29" ht="18" customHeight="1" x14ac:dyDescent="0.25">
      <c r="A30" s="1"/>
      <c r="B30" s="7"/>
      <c r="C30" s="168"/>
      <c r="D30" s="29" t="s">
        <v>45</v>
      </c>
      <c r="E30" s="30">
        <v>291.97623199999998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23">
        <v>291.97623199999998</v>
      </c>
      <c r="M30" s="31">
        <v>0</v>
      </c>
      <c r="N30" s="31">
        <v>-291.97623199999998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0">
        <v>0</v>
      </c>
      <c r="V30" s="25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10"/>
    </row>
    <row r="31" spans="1:29" s="39" customFormat="1" ht="18" customHeight="1" x14ac:dyDescent="0.25">
      <c r="A31" s="32"/>
      <c r="B31" s="33"/>
      <c r="C31" s="168"/>
      <c r="D31" s="34" t="s">
        <v>46</v>
      </c>
      <c r="E31" s="35">
        <v>74358.073760519022</v>
      </c>
      <c r="F31" s="35">
        <v>8954.9190454278996</v>
      </c>
      <c r="G31" s="35">
        <v>74.921756444999787</v>
      </c>
      <c r="H31" s="35">
        <v>-2338.7697459800002</v>
      </c>
      <c r="I31" s="35">
        <v>-29.292382799999995</v>
      </c>
      <c r="J31" s="35">
        <v>-980.65166737499999</v>
      </c>
      <c r="K31" s="35">
        <v>21</v>
      </c>
      <c r="L31" s="36">
        <v>80060.200766236914</v>
      </c>
      <c r="M31" s="37">
        <v>-5913.0907875178991</v>
      </c>
      <c r="N31" s="37">
        <v>-590.39832899999999</v>
      </c>
      <c r="O31" s="37">
        <v>-38124.762038086395</v>
      </c>
      <c r="P31" s="37">
        <v>-25501.078183327998</v>
      </c>
      <c r="Q31" s="37">
        <v>-2931.7485597655664</v>
      </c>
      <c r="R31" s="37">
        <v>-616.95935999999995</v>
      </c>
      <c r="S31" s="37">
        <v>-444.69706500000001</v>
      </c>
      <c r="T31" s="37">
        <v>0</v>
      </c>
      <c r="U31" s="37">
        <v>-4847.3600454000007</v>
      </c>
      <c r="V31" s="36">
        <v>1090.1063981390762</v>
      </c>
      <c r="W31" s="35">
        <v>0</v>
      </c>
      <c r="X31" s="35">
        <v>83.597364000000013</v>
      </c>
      <c r="Y31" s="35">
        <v>41.798682000000007</v>
      </c>
      <c r="Z31" s="35">
        <v>0</v>
      </c>
      <c r="AA31" s="35">
        <v>128.92863668399997</v>
      </c>
      <c r="AB31" s="35">
        <v>835.56654400000002</v>
      </c>
      <c r="AC31" s="38"/>
    </row>
    <row r="32" spans="1:29" ht="18" customHeight="1" x14ac:dyDescent="0.2">
      <c r="A32" s="1"/>
      <c r="B32" s="7"/>
      <c r="C32" s="40"/>
      <c r="D32" s="41"/>
      <c r="E32" s="42"/>
      <c r="F32" s="42"/>
      <c r="G32" s="42"/>
      <c r="H32" s="42"/>
      <c r="I32" s="42"/>
      <c r="J32" s="42"/>
      <c r="K32" s="42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2"/>
      <c r="X32" s="42"/>
      <c r="Y32" s="42"/>
      <c r="Z32" s="42"/>
      <c r="AA32" s="42"/>
      <c r="AB32" s="44"/>
      <c r="AC32" s="10"/>
    </row>
    <row r="33" spans="1:33" ht="18" customHeight="1" x14ac:dyDescent="0.25">
      <c r="A33" s="1"/>
      <c r="B33" s="7"/>
      <c r="C33" s="168" t="s">
        <v>47</v>
      </c>
      <c r="D33" s="21" t="s">
        <v>48</v>
      </c>
      <c r="E33" s="22">
        <v>12658.582593720021</v>
      </c>
      <c r="F33" s="22">
        <v>847.04766786914206</v>
      </c>
      <c r="G33" s="22">
        <v>0</v>
      </c>
      <c r="H33" s="22">
        <v>-28.293999999999997</v>
      </c>
      <c r="I33" s="22">
        <v>0</v>
      </c>
      <c r="J33" s="22">
        <v>-1756.8076987064583</v>
      </c>
      <c r="K33" s="22">
        <v>0</v>
      </c>
      <c r="L33" s="23">
        <v>11720.528562882704</v>
      </c>
      <c r="M33" s="24">
        <v>11480.113152153848</v>
      </c>
      <c r="N33" s="45">
        <v>1178.469441566172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22">
        <v>-375.21627999999998</v>
      </c>
      <c r="V33" s="25">
        <v>11345.312282882704</v>
      </c>
      <c r="W33" s="22">
        <v>0</v>
      </c>
      <c r="X33" s="22">
        <v>3851.0231713887906</v>
      </c>
      <c r="Y33" s="22">
        <v>2944.4572654041744</v>
      </c>
      <c r="Z33" s="22">
        <v>46.986092460470601</v>
      </c>
      <c r="AA33" s="22">
        <v>79.240249384074531</v>
      </c>
      <c r="AB33" s="22">
        <v>4423.6055042451926</v>
      </c>
      <c r="AC33" s="10"/>
    </row>
    <row r="34" spans="1:33" ht="18" customHeight="1" x14ac:dyDescent="0.25">
      <c r="A34" s="1"/>
      <c r="B34" s="7"/>
      <c r="C34" s="168"/>
      <c r="D34" s="26" t="s">
        <v>49</v>
      </c>
      <c r="E34" s="27">
        <v>34421.507089999999</v>
      </c>
      <c r="F34" s="27">
        <v>4356.6940700000005</v>
      </c>
      <c r="G34" s="27">
        <v>-8.2999999999999989</v>
      </c>
      <c r="H34" s="27">
        <v>-50.417519999999996</v>
      </c>
      <c r="I34" s="27">
        <v>-106.87245999999999</v>
      </c>
      <c r="J34" s="27">
        <v>-1842.9228700000001</v>
      </c>
      <c r="K34" s="27">
        <v>-513</v>
      </c>
      <c r="L34" s="23">
        <v>36256.68830999999</v>
      </c>
      <c r="M34" s="24">
        <v>-13282.065869999999</v>
      </c>
      <c r="N34" s="24">
        <v>-1559.9551200000001</v>
      </c>
      <c r="O34" s="24">
        <v>34421.507089999999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7">
        <v>-729.23136</v>
      </c>
      <c r="V34" s="25">
        <v>20685.435959999992</v>
      </c>
      <c r="W34" s="27">
        <v>0</v>
      </c>
      <c r="X34" s="27">
        <v>9898.073699999999</v>
      </c>
      <c r="Y34" s="27">
        <v>1135.51055</v>
      </c>
      <c r="Z34" s="27">
        <v>2346.0887899999998</v>
      </c>
      <c r="AA34" s="27">
        <v>0</v>
      </c>
      <c r="AB34" s="27">
        <v>7305.7629199999992</v>
      </c>
      <c r="AC34" s="46"/>
      <c r="AD34" s="47"/>
    </row>
    <row r="35" spans="1:33" ht="18" customHeight="1" x14ac:dyDescent="0.25">
      <c r="A35" s="1"/>
      <c r="B35" s="7"/>
      <c r="C35" s="168"/>
      <c r="D35" s="26" t="s">
        <v>50</v>
      </c>
      <c r="E35" s="27">
        <v>1234.06915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-71</v>
      </c>
      <c r="L35" s="23">
        <v>1163.06915</v>
      </c>
      <c r="M35" s="24">
        <v>0</v>
      </c>
      <c r="N35" s="24">
        <v>-51.378250000000001</v>
      </c>
      <c r="O35" s="24">
        <v>0</v>
      </c>
      <c r="P35" s="24">
        <v>1234.06915</v>
      </c>
      <c r="Q35" s="24">
        <v>0</v>
      </c>
      <c r="R35" s="24">
        <v>0</v>
      </c>
      <c r="S35" s="24">
        <v>0</v>
      </c>
      <c r="T35" s="24">
        <v>0</v>
      </c>
      <c r="U35" s="27">
        <v>-1111.2678000000001</v>
      </c>
      <c r="V35" s="25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10"/>
    </row>
    <row r="36" spans="1:33" ht="18" customHeight="1" x14ac:dyDescent="0.25">
      <c r="A36" s="1"/>
      <c r="B36" s="7"/>
      <c r="C36" s="168"/>
      <c r="D36" s="26" t="s">
        <v>51</v>
      </c>
      <c r="E36" s="27">
        <v>2864.5540000000001</v>
      </c>
      <c r="F36" s="27">
        <v>0</v>
      </c>
      <c r="G36" s="27">
        <v>30.008000000000003</v>
      </c>
      <c r="H36" s="27">
        <v>-967.37520000000006</v>
      </c>
      <c r="I36" s="27">
        <v>0</v>
      </c>
      <c r="J36" s="27">
        <v>0</v>
      </c>
      <c r="K36" s="27">
        <v>0</v>
      </c>
      <c r="L36" s="23">
        <v>1927.1867999999999</v>
      </c>
      <c r="M36" s="24">
        <v>0</v>
      </c>
      <c r="N36" s="24">
        <v>0</v>
      </c>
      <c r="O36" s="24">
        <v>1690.7</v>
      </c>
      <c r="P36" s="24">
        <v>1173.8540000000003</v>
      </c>
      <c r="Q36" s="24">
        <v>0</v>
      </c>
      <c r="R36" s="24">
        <v>0</v>
      </c>
      <c r="S36" s="24">
        <v>0</v>
      </c>
      <c r="T36" s="24">
        <v>0</v>
      </c>
      <c r="U36" s="27">
        <v>-29.37</v>
      </c>
      <c r="V36" s="25">
        <v>1897.8168000000001</v>
      </c>
      <c r="W36" s="27">
        <v>0</v>
      </c>
      <c r="X36" s="27">
        <v>1366.4280960000001</v>
      </c>
      <c r="Y36" s="27">
        <v>227.73801599999999</v>
      </c>
      <c r="Z36" s="27">
        <v>0</v>
      </c>
      <c r="AA36" s="27">
        <v>94.890840000000011</v>
      </c>
      <c r="AB36" s="27">
        <v>208.75984800000001</v>
      </c>
      <c r="AC36" s="10"/>
      <c r="AD36" s="48"/>
      <c r="AE36" s="48"/>
      <c r="AF36" s="48"/>
      <c r="AG36" s="48"/>
    </row>
    <row r="37" spans="1:33" ht="18" customHeight="1" x14ac:dyDescent="0.25">
      <c r="A37" s="1"/>
      <c r="B37" s="7"/>
      <c r="C37" s="168"/>
      <c r="D37" s="26" t="s">
        <v>52</v>
      </c>
      <c r="E37" s="27">
        <v>946.15380408639885</v>
      </c>
      <c r="F37" s="27">
        <v>0</v>
      </c>
      <c r="G37" s="27">
        <v>0</v>
      </c>
      <c r="H37" s="27">
        <v>-213.304</v>
      </c>
      <c r="I37" s="27">
        <v>0</v>
      </c>
      <c r="J37" s="27">
        <v>0</v>
      </c>
      <c r="K37" s="27">
        <v>36</v>
      </c>
      <c r="L37" s="23">
        <v>768.84980408639888</v>
      </c>
      <c r="M37" s="24">
        <v>0</v>
      </c>
      <c r="N37" s="24">
        <v>0</v>
      </c>
      <c r="O37" s="24">
        <v>946.15380408639885</v>
      </c>
      <c r="P37" s="24">
        <v>-768.40532408639888</v>
      </c>
      <c r="Q37" s="24">
        <v>0</v>
      </c>
      <c r="R37" s="24">
        <v>0</v>
      </c>
      <c r="S37" s="24">
        <v>0</v>
      </c>
      <c r="T37" s="24">
        <v>0</v>
      </c>
      <c r="U37" s="27">
        <v>0</v>
      </c>
      <c r="V37" s="25">
        <v>0.44447999999999865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10"/>
      <c r="AD37" s="48"/>
      <c r="AE37" s="48"/>
      <c r="AF37" s="48"/>
      <c r="AG37" s="48"/>
    </row>
    <row r="38" spans="1:33" ht="18" customHeight="1" x14ac:dyDescent="0.25">
      <c r="A38" s="1"/>
      <c r="B38" s="7"/>
      <c r="C38" s="168"/>
      <c r="D38" s="26" t="s">
        <v>53</v>
      </c>
      <c r="E38" s="27">
        <v>810.49698799999999</v>
      </c>
      <c r="F38" s="27">
        <v>76.840608399999994</v>
      </c>
      <c r="G38" s="27">
        <v>-24.218587673199966</v>
      </c>
      <c r="H38" s="27">
        <v>-502.22778799999998</v>
      </c>
      <c r="I38" s="27">
        <v>0</v>
      </c>
      <c r="J38" s="27">
        <v>0</v>
      </c>
      <c r="K38" s="27">
        <v>0</v>
      </c>
      <c r="L38" s="23">
        <v>360.89122072679999</v>
      </c>
      <c r="M38" s="24">
        <v>0</v>
      </c>
      <c r="N38" s="24">
        <v>0</v>
      </c>
      <c r="O38" s="24">
        <v>0</v>
      </c>
      <c r="P38" s="24">
        <v>810.49698799999999</v>
      </c>
      <c r="Q38" s="24">
        <v>0</v>
      </c>
      <c r="R38" s="24">
        <v>0</v>
      </c>
      <c r="S38" s="24">
        <v>0</v>
      </c>
      <c r="T38" s="24">
        <v>0</v>
      </c>
      <c r="U38" s="27">
        <v>0</v>
      </c>
      <c r="V38" s="25">
        <v>360.89122072679999</v>
      </c>
      <c r="W38" s="27">
        <v>360.89122072679999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10"/>
      <c r="AD38" s="48"/>
      <c r="AE38" s="48"/>
      <c r="AF38" s="48"/>
      <c r="AG38" s="48"/>
    </row>
    <row r="39" spans="1:33" ht="18" customHeight="1" x14ac:dyDescent="0.25">
      <c r="A39" s="1"/>
      <c r="B39" s="7"/>
      <c r="C39" s="168"/>
      <c r="D39" s="26" t="s">
        <v>54</v>
      </c>
      <c r="E39" s="27">
        <v>6333.7788575999994</v>
      </c>
      <c r="F39" s="27">
        <v>185.185824</v>
      </c>
      <c r="G39" s="27">
        <v>-62.053344298079985</v>
      </c>
      <c r="H39" s="27">
        <v>0</v>
      </c>
      <c r="I39" s="27">
        <v>0</v>
      </c>
      <c r="J39" s="27">
        <v>0</v>
      </c>
      <c r="K39" s="27">
        <v>0</v>
      </c>
      <c r="L39" s="23">
        <v>6456.91133730192</v>
      </c>
      <c r="M39" s="24">
        <v>0</v>
      </c>
      <c r="N39" s="24">
        <v>0</v>
      </c>
      <c r="O39" s="24">
        <v>0</v>
      </c>
      <c r="P39" s="24">
        <v>6333.7788575999994</v>
      </c>
      <c r="Q39" s="24">
        <v>0</v>
      </c>
      <c r="R39" s="24">
        <v>0</v>
      </c>
      <c r="S39" s="24">
        <v>0</v>
      </c>
      <c r="T39" s="24">
        <v>0</v>
      </c>
      <c r="U39" s="27">
        <v>-9.0144000000000005E-3</v>
      </c>
      <c r="V39" s="25">
        <v>6456.9023229019203</v>
      </c>
      <c r="W39" s="27">
        <v>0</v>
      </c>
      <c r="X39" s="27">
        <v>0</v>
      </c>
      <c r="Y39" s="27">
        <v>0</v>
      </c>
      <c r="Z39" s="27">
        <v>6456.9023229019203</v>
      </c>
      <c r="AA39" s="27">
        <v>0</v>
      </c>
      <c r="AB39" s="27">
        <v>0</v>
      </c>
      <c r="AC39" s="10"/>
    </row>
    <row r="40" spans="1:33" ht="18" customHeight="1" x14ac:dyDescent="0.25">
      <c r="A40" s="1"/>
      <c r="B40" s="7"/>
      <c r="C40" s="168"/>
      <c r="D40" s="26" t="s">
        <v>55</v>
      </c>
      <c r="E40" s="27">
        <v>1377.6041999999998</v>
      </c>
      <c r="F40" s="27">
        <v>127.2264</v>
      </c>
      <c r="G40" s="27">
        <v>6.2861635200000165</v>
      </c>
      <c r="H40" s="27">
        <v>-973.19720315999996</v>
      </c>
      <c r="I40" s="27">
        <v>0</v>
      </c>
      <c r="J40" s="27">
        <v>0</v>
      </c>
      <c r="K40" s="27">
        <v>0</v>
      </c>
      <c r="L40" s="23">
        <v>537.91956035999976</v>
      </c>
      <c r="M40" s="24">
        <v>0</v>
      </c>
      <c r="N40" s="24">
        <v>0</v>
      </c>
      <c r="O40" s="24">
        <v>0</v>
      </c>
      <c r="P40" s="24">
        <v>1377.6041999999998</v>
      </c>
      <c r="Q40" s="24">
        <v>0</v>
      </c>
      <c r="R40" s="24">
        <v>0</v>
      </c>
      <c r="S40" s="24">
        <v>0</v>
      </c>
      <c r="T40" s="24">
        <v>0</v>
      </c>
      <c r="U40" s="27">
        <v>0</v>
      </c>
      <c r="V40" s="25">
        <v>537.91956035999976</v>
      </c>
      <c r="W40" s="27">
        <v>0</v>
      </c>
      <c r="X40" s="27">
        <v>14.866377119999997</v>
      </c>
      <c r="Y40" s="27">
        <v>0</v>
      </c>
      <c r="Z40" s="27">
        <v>523.05318323999995</v>
      </c>
      <c r="AA40" s="27">
        <v>0</v>
      </c>
      <c r="AB40" s="27">
        <v>0</v>
      </c>
      <c r="AC40" s="10"/>
    </row>
    <row r="41" spans="1:33" ht="18" customHeight="1" x14ac:dyDescent="0.25">
      <c r="A41" s="1"/>
      <c r="B41" s="7"/>
      <c r="C41" s="168"/>
      <c r="D41" s="26" t="s">
        <v>56</v>
      </c>
      <c r="E41" s="27">
        <v>9848.6265000000003</v>
      </c>
      <c r="F41" s="27">
        <v>3603.3085608000001</v>
      </c>
      <c r="G41" s="27">
        <v>-8.0920603507200877</v>
      </c>
      <c r="H41" s="27">
        <v>-74.990217600000008</v>
      </c>
      <c r="I41" s="27">
        <v>0</v>
      </c>
      <c r="J41" s="27">
        <v>0</v>
      </c>
      <c r="K41" s="27">
        <v>0</v>
      </c>
      <c r="L41" s="23">
        <v>13368.852782849281</v>
      </c>
      <c r="M41" s="24">
        <v>-2051.3532839999998</v>
      </c>
      <c r="N41" s="24">
        <v>-51.4564752</v>
      </c>
      <c r="O41" s="24">
        <v>0</v>
      </c>
      <c r="P41" s="24">
        <v>9848.6265000000003</v>
      </c>
      <c r="Q41" s="24">
        <v>0</v>
      </c>
      <c r="R41" s="24">
        <v>0</v>
      </c>
      <c r="S41" s="24">
        <v>0</v>
      </c>
      <c r="T41" s="24">
        <v>0</v>
      </c>
      <c r="U41" s="27">
        <v>-2.485716</v>
      </c>
      <c r="V41" s="25">
        <v>11263.55730764928</v>
      </c>
      <c r="W41" s="27">
        <v>0</v>
      </c>
      <c r="X41" s="27">
        <v>0</v>
      </c>
      <c r="Y41" s="27">
        <v>112.6355730764928</v>
      </c>
      <c r="Z41" s="27">
        <v>7433.9478230485256</v>
      </c>
      <c r="AA41" s="27">
        <v>3604.3383384477697</v>
      </c>
      <c r="AB41" s="27">
        <v>112.6355730764928</v>
      </c>
      <c r="AC41" s="10"/>
      <c r="AD41" s="49"/>
      <c r="AE41" s="49"/>
    </row>
    <row r="42" spans="1:33" ht="18" customHeight="1" x14ac:dyDescent="0.25">
      <c r="A42" s="1"/>
      <c r="B42" s="7"/>
      <c r="C42" s="168"/>
      <c r="D42" s="26" t="s">
        <v>57</v>
      </c>
      <c r="E42" s="27">
        <v>3844.4292599999999</v>
      </c>
      <c r="F42" s="27">
        <v>0</v>
      </c>
      <c r="G42" s="27">
        <v>54.227888399999962</v>
      </c>
      <c r="H42" s="27">
        <v>-640.48586</v>
      </c>
      <c r="I42" s="27">
        <v>0</v>
      </c>
      <c r="J42" s="27">
        <v>0</v>
      </c>
      <c r="K42" s="27">
        <v>0</v>
      </c>
      <c r="L42" s="23">
        <v>3258.1712883999999</v>
      </c>
      <c r="M42" s="24">
        <v>-2597.5791800000002</v>
      </c>
      <c r="N42" s="24">
        <v>-138.23585999999997</v>
      </c>
      <c r="O42" s="24">
        <v>0</v>
      </c>
      <c r="P42" s="24">
        <v>3844.4292599999999</v>
      </c>
      <c r="Q42" s="24">
        <v>0</v>
      </c>
      <c r="R42" s="24">
        <v>0</v>
      </c>
      <c r="S42" s="24">
        <v>0</v>
      </c>
      <c r="T42" s="24">
        <v>0</v>
      </c>
      <c r="U42" s="27">
        <v>-318.80968000000001</v>
      </c>
      <c r="V42" s="25">
        <v>203.54656840000007</v>
      </c>
      <c r="W42" s="27">
        <v>0</v>
      </c>
      <c r="X42" s="27">
        <v>0</v>
      </c>
      <c r="Y42" s="27">
        <v>28.496519575999983</v>
      </c>
      <c r="Z42" s="27">
        <v>38.673847995999978</v>
      </c>
      <c r="AA42" s="27">
        <v>54.957573467999971</v>
      </c>
      <c r="AB42" s="27">
        <v>81.418627359999959</v>
      </c>
      <c r="AC42" s="10"/>
    </row>
    <row r="43" spans="1:33" ht="18" customHeight="1" x14ac:dyDescent="0.25">
      <c r="A43" s="1"/>
      <c r="B43" s="7"/>
      <c r="C43" s="168"/>
      <c r="D43" s="26" t="s">
        <v>58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3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7">
        <v>0</v>
      </c>
      <c r="V43" s="25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10"/>
    </row>
    <row r="44" spans="1:33" ht="18" customHeight="1" x14ac:dyDescent="0.25">
      <c r="A44" s="1"/>
      <c r="B44" s="7"/>
      <c r="C44" s="168"/>
      <c r="D44" s="26" t="s">
        <v>59</v>
      </c>
      <c r="E44" s="27">
        <v>2426.58833228</v>
      </c>
      <c r="F44" s="27">
        <v>67.666848399999992</v>
      </c>
      <c r="G44" s="27">
        <v>10.860756859379997</v>
      </c>
      <c r="H44" s="27">
        <v>-134.92224880000001</v>
      </c>
      <c r="I44" s="27">
        <v>0</v>
      </c>
      <c r="J44" s="27">
        <v>0</v>
      </c>
      <c r="K44" s="27">
        <v>0</v>
      </c>
      <c r="L44" s="23">
        <v>2370.1936887393804</v>
      </c>
      <c r="M44" s="24">
        <v>0</v>
      </c>
      <c r="N44" s="24">
        <v>0</v>
      </c>
      <c r="O44" s="24">
        <v>1066.5374810000001</v>
      </c>
      <c r="P44" s="24">
        <v>833.99999039999989</v>
      </c>
      <c r="Q44" s="24">
        <v>0</v>
      </c>
      <c r="R44" s="24">
        <v>18.508780799999997</v>
      </c>
      <c r="S44" s="24">
        <v>0</v>
      </c>
      <c r="T44" s="24">
        <v>507.54208007999995</v>
      </c>
      <c r="U44" s="27">
        <v>0</v>
      </c>
      <c r="V44" s="25">
        <v>2370.1936887393804</v>
      </c>
      <c r="W44" s="27">
        <v>2370.1936887393799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10"/>
    </row>
    <row r="45" spans="1:33" ht="18" customHeight="1" x14ac:dyDescent="0.25">
      <c r="A45" s="1"/>
      <c r="B45" s="7"/>
      <c r="C45" s="168"/>
      <c r="D45" s="26" t="s">
        <v>60</v>
      </c>
      <c r="E45" s="27">
        <v>92.543903999999984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3">
        <v>92.543903999999984</v>
      </c>
      <c r="M45" s="24">
        <v>0</v>
      </c>
      <c r="N45" s="24">
        <v>-10.20744</v>
      </c>
      <c r="O45" s="24">
        <v>0</v>
      </c>
      <c r="P45" s="24">
        <v>0</v>
      </c>
      <c r="Q45" s="24">
        <v>0</v>
      </c>
      <c r="R45" s="24">
        <v>92.543903999999984</v>
      </c>
      <c r="S45" s="24">
        <v>0</v>
      </c>
      <c r="T45" s="24">
        <v>0</v>
      </c>
      <c r="U45" s="27">
        <v>-82.336463999999978</v>
      </c>
      <c r="V45" s="25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10"/>
    </row>
    <row r="46" spans="1:33" ht="18" customHeight="1" x14ac:dyDescent="0.25">
      <c r="A46" s="1"/>
      <c r="B46" s="7"/>
      <c r="C46" s="168"/>
      <c r="D46" s="26" t="s">
        <v>61</v>
      </c>
      <c r="E46" s="27">
        <v>540.64265051999996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3">
        <v>540.64265051999996</v>
      </c>
      <c r="M46" s="24">
        <v>0</v>
      </c>
      <c r="N46" s="24">
        <v>-139.86118500000001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540.64265051999996</v>
      </c>
      <c r="U46" s="27">
        <v>-400.78146551999998</v>
      </c>
      <c r="V46" s="25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10"/>
    </row>
    <row r="47" spans="1:33" ht="18" customHeight="1" x14ac:dyDescent="0.25">
      <c r="A47" s="1"/>
      <c r="B47" s="7"/>
      <c r="C47" s="168"/>
      <c r="D47" s="50" t="s">
        <v>62</v>
      </c>
      <c r="E47" s="27">
        <v>1418.8879200000001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3">
        <v>1418.8879200000001</v>
      </c>
      <c r="M47" s="24">
        <v>0</v>
      </c>
      <c r="N47" s="24">
        <v>0</v>
      </c>
      <c r="O47" s="24">
        <v>0</v>
      </c>
      <c r="P47" s="24">
        <v>956.16840000000002</v>
      </c>
      <c r="Q47" s="24">
        <v>0</v>
      </c>
      <c r="R47" s="24">
        <v>462.71951999999999</v>
      </c>
      <c r="S47" s="24">
        <v>0</v>
      </c>
      <c r="T47" s="24">
        <v>-1103.3523479999999</v>
      </c>
      <c r="U47" s="27">
        <v>0</v>
      </c>
      <c r="V47" s="25">
        <v>315.53557200000023</v>
      </c>
      <c r="W47" s="51">
        <v>315.535572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10"/>
    </row>
    <row r="48" spans="1:33" ht="18" customHeight="1" x14ac:dyDescent="0.25">
      <c r="A48" s="1"/>
      <c r="B48" s="7"/>
      <c r="C48" s="168"/>
      <c r="D48" s="26" t="s">
        <v>63</v>
      </c>
      <c r="E48" s="27">
        <v>300.76130000000001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3">
        <v>300.76130000000001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300.76130000000001</v>
      </c>
      <c r="T48" s="24">
        <v>0</v>
      </c>
      <c r="U48" s="27">
        <v>0</v>
      </c>
      <c r="V48" s="25">
        <v>300.76130000000001</v>
      </c>
      <c r="W48" s="27">
        <v>0</v>
      </c>
      <c r="X48" s="27">
        <v>180.45678000000001</v>
      </c>
      <c r="Y48" s="27">
        <v>120.30452000000001</v>
      </c>
      <c r="Z48" s="27">
        <v>0</v>
      </c>
      <c r="AA48" s="27">
        <v>0</v>
      </c>
      <c r="AB48" s="27">
        <v>0</v>
      </c>
      <c r="AC48" s="10"/>
    </row>
    <row r="49" spans="1:29" ht="18" customHeight="1" x14ac:dyDescent="0.25">
      <c r="A49" s="1"/>
      <c r="B49" s="7"/>
      <c r="C49" s="168"/>
      <c r="D49" s="26" t="s">
        <v>64</v>
      </c>
      <c r="E49" s="27">
        <v>450.81053919999999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11</v>
      </c>
      <c r="L49" s="23">
        <v>461.81053919999999</v>
      </c>
      <c r="M49" s="24">
        <v>0</v>
      </c>
      <c r="N49" s="24">
        <v>0</v>
      </c>
      <c r="O49" s="24">
        <v>0</v>
      </c>
      <c r="P49" s="24">
        <v>-461.42094495999999</v>
      </c>
      <c r="Q49" s="24">
        <v>450.81053919999999</v>
      </c>
      <c r="R49" s="24">
        <v>0</v>
      </c>
      <c r="S49" s="24">
        <v>0</v>
      </c>
      <c r="T49" s="24">
        <v>0</v>
      </c>
      <c r="U49" s="27">
        <v>0</v>
      </c>
      <c r="V49" s="25">
        <v>0.38959424000000809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10"/>
    </row>
    <row r="50" spans="1:29" ht="18" customHeight="1" x14ac:dyDescent="0.25">
      <c r="A50" s="1"/>
      <c r="B50" s="7"/>
      <c r="C50" s="168"/>
      <c r="D50" s="26" t="s">
        <v>65</v>
      </c>
      <c r="E50" s="27">
        <v>2366.7547500000001</v>
      </c>
      <c r="F50" s="27">
        <v>0</v>
      </c>
      <c r="G50" s="27">
        <v>0</v>
      </c>
      <c r="H50" s="27">
        <v>-1447.3749599999999</v>
      </c>
      <c r="I50" s="27">
        <v>0</v>
      </c>
      <c r="J50" s="27">
        <v>0</v>
      </c>
      <c r="K50" s="27">
        <v>3</v>
      </c>
      <c r="L50" s="23">
        <v>922.37979000000018</v>
      </c>
      <c r="M50" s="24">
        <v>-0.17443999999999998</v>
      </c>
      <c r="N50" s="24">
        <v>0</v>
      </c>
      <c r="O50" s="24">
        <v>0</v>
      </c>
      <c r="P50" s="24">
        <v>-922.22156000000007</v>
      </c>
      <c r="Q50" s="24">
        <v>2366.7547500000001</v>
      </c>
      <c r="R50" s="24">
        <v>0</v>
      </c>
      <c r="S50" s="24">
        <v>0</v>
      </c>
      <c r="T50" s="24">
        <v>0</v>
      </c>
      <c r="U50" s="27">
        <v>0</v>
      </c>
      <c r="V50" s="25">
        <v>-1.6209999999887259E-2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10"/>
    </row>
    <row r="51" spans="1:29" s="59" customFormat="1" ht="18" customHeight="1" x14ac:dyDescent="0.25">
      <c r="A51" s="52"/>
      <c r="B51" s="53"/>
      <c r="C51" s="168"/>
      <c r="D51" s="54" t="s">
        <v>66</v>
      </c>
      <c r="E51" s="55">
        <v>81936.791839406418</v>
      </c>
      <c r="F51" s="55">
        <v>9263.9699794691423</v>
      </c>
      <c r="G51" s="55">
        <v>-1.281183542620056</v>
      </c>
      <c r="H51" s="55">
        <v>-5032.5889975599994</v>
      </c>
      <c r="I51" s="55">
        <v>-106.87245999999999</v>
      </c>
      <c r="J51" s="55">
        <v>-3599.7305687064581</v>
      </c>
      <c r="K51" s="55">
        <v>-534</v>
      </c>
      <c r="L51" s="56">
        <v>81926.288609066483</v>
      </c>
      <c r="M51" s="55">
        <v>-17931.172773999999</v>
      </c>
      <c r="N51" s="55">
        <v>-1951.0943301999998</v>
      </c>
      <c r="O51" s="55">
        <v>0</v>
      </c>
      <c r="P51" s="55">
        <v>-2152.0478290463989</v>
      </c>
      <c r="Q51" s="55">
        <v>0</v>
      </c>
      <c r="R51" s="55">
        <v>0</v>
      </c>
      <c r="S51" s="55">
        <v>0</v>
      </c>
      <c r="T51" s="55">
        <v>-1103.3523479999999</v>
      </c>
      <c r="U51" s="55">
        <v>-3049.5077799199998</v>
      </c>
      <c r="V51" s="57">
        <v>55739.11354790008</v>
      </c>
      <c r="W51" s="55">
        <v>3046.6204814661796</v>
      </c>
      <c r="X51" s="55">
        <v>15310.84812450879</v>
      </c>
      <c r="Y51" s="55">
        <v>4569.1424440566661</v>
      </c>
      <c r="Z51" s="55">
        <v>16845.652059646916</v>
      </c>
      <c r="AA51" s="55">
        <v>3833.4270012998445</v>
      </c>
      <c r="AB51" s="55">
        <v>12132.182472681687</v>
      </c>
      <c r="AC51" s="58"/>
    </row>
    <row r="52" spans="1:29" s="66" customFormat="1" ht="18" customHeight="1" x14ac:dyDescent="0.25">
      <c r="A52" s="60"/>
      <c r="B52" s="61"/>
      <c r="C52" s="62"/>
      <c r="D52" s="63"/>
      <c r="E52" s="169" t="s">
        <v>67</v>
      </c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1"/>
      <c r="U52" s="64">
        <v>-7896.8678253200005</v>
      </c>
      <c r="V52" s="56">
        <v>56829.219946039157</v>
      </c>
      <c r="W52" s="64">
        <v>3046.6204814661796</v>
      </c>
      <c r="X52" s="64">
        <v>15394.445488508789</v>
      </c>
      <c r="Y52" s="64">
        <v>4610.9411260566658</v>
      </c>
      <c r="Z52" s="64">
        <v>16845.652059646916</v>
      </c>
      <c r="AA52" s="64">
        <v>3962.3556379838446</v>
      </c>
      <c r="AB52" s="64">
        <v>12967.749016681686</v>
      </c>
      <c r="AC52" s="65"/>
    </row>
    <row r="53" spans="1:29" ht="18" customHeight="1" x14ac:dyDescent="0.25">
      <c r="A53" s="1"/>
      <c r="B53" s="7"/>
      <c r="C53" s="67"/>
      <c r="D53" s="67"/>
      <c r="E53" s="68"/>
      <c r="F53" s="68"/>
      <c r="G53" s="68"/>
      <c r="H53" s="68"/>
      <c r="I53" s="69"/>
      <c r="J53" s="68"/>
      <c r="K53" s="68"/>
      <c r="L53" s="70"/>
      <c r="M53" s="172" t="s">
        <v>68</v>
      </c>
      <c r="N53" s="173"/>
      <c r="O53" s="173"/>
      <c r="P53" s="173"/>
      <c r="Q53" s="173"/>
      <c r="R53" s="173"/>
      <c r="S53" s="173"/>
      <c r="T53" s="174"/>
      <c r="U53" s="71"/>
      <c r="V53" s="72"/>
      <c r="W53" s="73"/>
      <c r="X53" s="73"/>
      <c r="Y53" s="73"/>
      <c r="Z53" s="73"/>
      <c r="AA53" s="73"/>
      <c r="AB53" s="73"/>
      <c r="AC53" s="10"/>
    </row>
    <row r="54" spans="1:29" ht="18" customHeight="1" x14ac:dyDescent="0.2">
      <c r="A54" s="1"/>
      <c r="B54" s="7"/>
      <c r="C54" s="67"/>
      <c r="D54" s="67"/>
      <c r="E54" s="74"/>
      <c r="F54" s="74"/>
      <c r="G54" s="67"/>
      <c r="H54" s="67"/>
      <c r="I54" s="75"/>
      <c r="J54" s="76" t="s">
        <v>69</v>
      </c>
      <c r="K54" s="77"/>
      <c r="L54" s="78"/>
      <c r="M54" s="79">
        <v>-5913.0907875178991</v>
      </c>
      <c r="N54" s="79">
        <v>-590.39832899999999</v>
      </c>
      <c r="O54" s="79">
        <v>-38124.762038086395</v>
      </c>
      <c r="P54" s="79">
        <v>-25501.078183327998</v>
      </c>
      <c r="Q54" s="79">
        <v>-2931.7485597655664</v>
      </c>
      <c r="R54" s="79">
        <v>-616.95935999999995</v>
      </c>
      <c r="S54" s="79">
        <v>-444.69706500000001</v>
      </c>
      <c r="T54" s="79">
        <v>0</v>
      </c>
      <c r="U54" s="8"/>
      <c r="V54" s="8"/>
      <c r="W54" s="8"/>
      <c r="X54" s="8"/>
      <c r="Y54" s="8"/>
      <c r="Z54" s="8"/>
      <c r="AA54" s="8"/>
      <c r="AB54" s="8"/>
      <c r="AC54" s="10"/>
    </row>
    <row r="55" spans="1:29" ht="18" customHeight="1" x14ac:dyDescent="0.2">
      <c r="A55" s="1"/>
      <c r="B55" s="7"/>
      <c r="C55" s="67"/>
      <c r="D55" s="80"/>
      <c r="E55" s="67" t="s">
        <v>70</v>
      </c>
      <c r="F55" s="74"/>
      <c r="G55" s="67"/>
      <c r="H55" s="67"/>
      <c r="I55" s="81" t="s">
        <v>71</v>
      </c>
      <c r="J55" s="82" t="s">
        <v>72</v>
      </c>
      <c r="K55" s="83"/>
      <c r="L55" s="84"/>
      <c r="M55" s="85">
        <v>-17931.172773999999</v>
      </c>
      <c r="N55" s="85">
        <v>-1951.0943301999998</v>
      </c>
      <c r="O55" s="85">
        <v>0</v>
      </c>
      <c r="P55" s="85">
        <v>-2152.0478290463989</v>
      </c>
      <c r="Q55" s="85">
        <v>0</v>
      </c>
      <c r="R55" s="85">
        <v>0</v>
      </c>
      <c r="S55" s="85">
        <v>0</v>
      </c>
      <c r="T55" s="85">
        <v>-1103.3523479999999</v>
      </c>
      <c r="U55" s="86"/>
      <c r="V55" s="8"/>
      <c r="W55" s="8"/>
      <c r="X55" s="86"/>
      <c r="Y55" s="86"/>
      <c r="Z55" s="86"/>
      <c r="AA55" s="86"/>
      <c r="AB55" s="86"/>
      <c r="AC55" s="10"/>
    </row>
    <row r="56" spans="1:29" ht="18" customHeight="1" x14ac:dyDescent="0.2">
      <c r="A56" s="1"/>
      <c r="B56" s="7"/>
      <c r="C56" s="67"/>
      <c r="D56" s="87"/>
      <c r="E56" s="80"/>
      <c r="F56" s="67"/>
      <c r="G56" s="67"/>
      <c r="H56" s="67"/>
      <c r="I56" s="88"/>
      <c r="J56" s="82" t="s">
        <v>20</v>
      </c>
      <c r="K56" s="83"/>
      <c r="L56" s="84"/>
      <c r="M56" s="85">
        <v>-23844.263561517899</v>
      </c>
      <c r="N56" s="85">
        <v>-2541.4926591999997</v>
      </c>
      <c r="O56" s="85">
        <v>-38124.762038086395</v>
      </c>
      <c r="P56" s="85">
        <v>-27653.126012374396</v>
      </c>
      <c r="Q56" s="85">
        <v>-2931.7485597655664</v>
      </c>
      <c r="R56" s="85">
        <v>-616.95935999999995</v>
      </c>
      <c r="S56" s="85">
        <v>-444.69706500000001</v>
      </c>
      <c r="T56" s="85">
        <v>-1103.3523479999999</v>
      </c>
      <c r="U56" s="8"/>
      <c r="V56" s="8"/>
      <c r="W56" s="8"/>
      <c r="X56" s="8"/>
      <c r="Y56" s="8"/>
      <c r="Z56" s="8"/>
      <c r="AA56" s="8"/>
      <c r="AB56" s="8"/>
      <c r="AC56" s="10"/>
    </row>
    <row r="57" spans="1:29" ht="18" customHeight="1" x14ac:dyDescent="0.2">
      <c r="A57" s="1"/>
      <c r="B57" s="7"/>
      <c r="C57" s="67"/>
      <c r="D57" s="87"/>
      <c r="E57" s="67"/>
      <c r="F57" s="67"/>
      <c r="G57" s="67"/>
      <c r="H57" s="67"/>
      <c r="I57" s="68"/>
      <c r="J57" s="82" t="s">
        <v>3</v>
      </c>
      <c r="K57" s="83"/>
      <c r="L57" s="84"/>
      <c r="M57" s="85">
        <v>11480.113152153848</v>
      </c>
      <c r="N57" s="85">
        <v>1178.469441566172</v>
      </c>
      <c r="O57" s="85">
        <v>38124.898375086392</v>
      </c>
      <c r="P57" s="85">
        <v>26413.027345999999</v>
      </c>
      <c r="Q57" s="85">
        <v>2817.5652891999998</v>
      </c>
      <c r="R57" s="85">
        <v>573.77220479999994</v>
      </c>
      <c r="S57" s="85">
        <v>300.76130000000001</v>
      </c>
      <c r="T57" s="85">
        <v>1048.1847306</v>
      </c>
      <c r="U57" s="89"/>
      <c r="V57" s="8"/>
      <c r="W57" s="8"/>
      <c r="X57" s="89"/>
      <c r="Y57" s="89"/>
      <c r="Z57" s="89"/>
      <c r="AA57" s="89"/>
      <c r="AB57" s="89"/>
      <c r="AC57" s="10"/>
    </row>
    <row r="58" spans="1:29" ht="18" customHeight="1" x14ac:dyDescent="0.2">
      <c r="A58" s="1"/>
      <c r="B58" s="7"/>
      <c r="C58" s="67"/>
      <c r="D58" s="87"/>
      <c r="E58" s="67"/>
      <c r="F58" s="67"/>
      <c r="G58" s="67"/>
      <c r="H58" s="67"/>
      <c r="I58" s="67"/>
      <c r="J58" s="90" t="s">
        <v>8</v>
      </c>
      <c r="K58" s="91"/>
      <c r="L58" s="92"/>
      <c r="M58" s="93">
        <v>12364.150409364051</v>
      </c>
      <c r="N58" s="93">
        <v>1363.0232176338277</v>
      </c>
      <c r="O58" s="93">
        <v>0</v>
      </c>
      <c r="P58" s="93">
        <v>1240.098666374397</v>
      </c>
      <c r="Q58" s="93">
        <v>114.18327056556654</v>
      </c>
      <c r="R58" s="93">
        <v>43.187155200000007</v>
      </c>
      <c r="S58" s="93">
        <v>143.935765</v>
      </c>
      <c r="T58" s="93">
        <v>55.167617399999926</v>
      </c>
      <c r="U58" s="8"/>
      <c r="V58" s="94"/>
      <c r="W58" s="8"/>
      <c r="X58" s="8"/>
      <c r="Y58" s="8"/>
      <c r="Z58" s="8"/>
      <c r="AA58" s="8"/>
      <c r="AB58" s="8"/>
      <c r="AC58" s="10"/>
    </row>
    <row r="59" spans="1:29" ht="18" customHeight="1" x14ac:dyDescent="0.25">
      <c r="A59" s="1"/>
      <c r="B59" s="7"/>
      <c r="C59" s="95"/>
      <c r="D59" s="96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10"/>
    </row>
    <row r="60" spans="1:29" s="102" customFormat="1" ht="15" customHeight="1" x14ac:dyDescent="0.25">
      <c r="A60" s="98"/>
      <c r="B60" s="99"/>
      <c r="C60" s="100"/>
      <c r="D60" s="182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01"/>
    </row>
    <row r="61" spans="1:29" s="102" customFormat="1" ht="15" customHeight="1" x14ac:dyDescent="0.25">
      <c r="A61" s="98"/>
      <c r="B61" s="99"/>
      <c r="C61" s="100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01"/>
    </row>
    <row r="62" spans="1:29" ht="15" customHeight="1" x14ac:dyDescent="0.2">
      <c r="A62" s="1"/>
      <c r="B62" s="7"/>
      <c r="C62" s="103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"/>
    </row>
    <row r="63" spans="1:29" ht="18" customHeight="1" x14ac:dyDescent="0.2">
      <c r="A63" s="1"/>
      <c r="B63" s="7"/>
      <c r="C63" s="103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"/>
    </row>
    <row r="64" spans="1:29" ht="18" customHeight="1" x14ac:dyDescent="0.2">
      <c r="A64" s="1"/>
      <c r="B64" s="7"/>
      <c r="C64" s="103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"/>
    </row>
    <row r="65" spans="1:29" ht="18" customHeight="1" x14ac:dyDescent="0.2">
      <c r="A65" s="1"/>
      <c r="B65" s="7"/>
      <c r="C65" s="103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10"/>
    </row>
    <row r="66" spans="1:29" ht="18" customHeight="1" x14ac:dyDescent="0.2">
      <c r="A66" s="1"/>
      <c r="B66" s="7"/>
      <c r="C66" s="67"/>
      <c r="D66" s="104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38"/>
    </row>
    <row r="67" spans="1:29" ht="18" customHeight="1" thickBot="1" x14ac:dyDescent="0.25">
      <c r="A67" s="1"/>
      <c r="B67" s="105"/>
      <c r="C67" s="106"/>
      <c r="D67" s="107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9"/>
    </row>
    <row r="68" spans="1:29" ht="18" customHeight="1" x14ac:dyDescent="0.2">
      <c r="C68" s="110"/>
      <c r="D68" s="104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104"/>
    </row>
    <row r="69" spans="1:29" ht="18" customHeight="1" x14ac:dyDescent="0.2">
      <c r="D69" s="104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104"/>
    </row>
  </sheetData>
  <mergeCells count="35">
    <mergeCell ref="E3:L3"/>
    <mergeCell ref="M3:T3"/>
    <mergeCell ref="U3:AB3"/>
    <mergeCell ref="E4:E18"/>
    <mergeCell ref="F4:F18"/>
    <mergeCell ref="G4:G18"/>
    <mergeCell ref="H4:H18"/>
    <mergeCell ref="I4:I18"/>
    <mergeCell ref="J4:J18"/>
    <mergeCell ref="K4:K18"/>
    <mergeCell ref="Z6:Z18"/>
    <mergeCell ref="L4:L18"/>
    <mergeCell ref="M4:N5"/>
    <mergeCell ref="O4:O18"/>
    <mergeCell ref="P4:P18"/>
    <mergeCell ref="Q4:Q18"/>
    <mergeCell ref="D60:AB61"/>
    <mergeCell ref="AA6:AA18"/>
    <mergeCell ref="AB6:AB18"/>
    <mergeCell ref="U4:U18"/>
    <mergeCell ref="V4:AB4"/>
    <mergeCell ref="V5:V18"/>
    <mergeCell ref="W5:W18"/>
    <mergeCell ref="X5:AB5"/>
    <mergeCell ref="X6:X18"/>
    <mergeCell ref="Y6:Y18"/>
    <mergeCell ref="C19:C31"/>
    <mergeCell ref="C33:C51"/>
    <mergeCell ref="E52:T52"/>
    <mergeCell ref="M53:T53"/>
    <mergeCell ref="S4:S18"/>
    <mergeCell ref="T4:T18"/>
    <mergeCell ref="R4:R18"/>
    <mergeCell ref="M6:M18"/>
    <mergeCell ref="N6:N18"/>
  </mergeCells>
  <printOptions horizontalCentered="1" verticalCentered="1" gridLines="1"/>
  <pageMargins left="0.75" right="0.75" top="1" bottom="1" header="0" footer="0"/>
  <pageSetup paperSize="9" scale="43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38"/>
  <sheetViews>
    <sheetView topLeftCell="H10" zoomScale="90" zoomScaleNormal="90" workbookViewId="0">
      <selection activeCell="V33" sqref="V33"/>
    </sheetView>
  </sheetViews>
  <sheetFormatPr baseColWidth="10" defaultColWidth="11.42578125" defaultRowHeight="11.25" x14ac:dyDescent="0.2"/>
  <cols>
    <col min="1" max="1" width="2.85546875" style="114" customWidth="1"/>
    <col min="2" max="2" width="27.42578125" style="114" customWidth="1"/>
    <col min="3" max="14" width="8.42578125" style="114" customWidth="1"/>
    <col min="15" max="15" width="8.7109375" style="114" customWidth="1"/>
    <col min="16" max="16" width="9.7109375" style="114" customWidth="1"/>
    <col min="17" max="17" width="9.140625" style="114" customWidth="1"/>
    <col min="18" max="21" width="8" style="114" customWidth="1"/>
    <col min="22" max="22" width="9.140625" style="114" customWidth="1"/>
    <col min="23" max="32" width="8" style="114" customWidth="1"/>
    <col min="33" max="34" width="11.42578125" style="114" customWidth="1"/>
    <col min="35" max="16384" width="11.42578125" style="114"/>
  </cols>
  <sheetData>
    <row r="2" spans="2:34" x14ac:dyDescent="0.2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3"/>
    </row>
    <row r="3" spans="2:34" ht="15" customHeight="1" x14ac:dyDescent="0.2">
      <c r="B3" s="115"/>
      <c r="C3" s="116"/>
      <c r="D3" s="116"/>
      <c r="E3" s="116"/>
      <c r="F3" s="217" t="s">
        <v>73</v>
      </c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116"/>
      <c r="AF3" s="116"/>
      <c r="AG3" s="116"/>
      <c r="AH3" s="117"/>
    </row>
    <row r="4" spans="2:34" x14ac:dyDescent="0.2">
      <c r="B4" s="115"/>
      <c r="C4" s="116"/>
      <c r="D4" s="116"/>
      <c r="E4" s="116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116"/>
      <c r="AF4" s="116"/>
      <c r="AG4" s="116"/>
      <c r="AH4" s="117"/>
    </row>
    <row r="5" spans="2:34" ht="12" x14ac:dyDescent="0.2">
      <c r="B5" s="115"/>
      <c r="C5" s="116"/>
      <c r="D5" s="116"/>
      <c r="E5" s="116"/>
      <c r="F5" s="218" t="s">
        <v>74</v>
      </c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116"/>
      <c r="AF5" s="116"/>
      <c r="AG5" s="116"/>
      <c r="AH5" s="117"/>
    </row>
    <row r="6" spans="2:34" ht="12.75" x14ac:dyDescent="0.2">
      <c r="B6" s="115"/>
      <c r="C6" s="116"/>
      <c r="D6" s="116"/>
      <c r="E6" s="116"/>
      <c r="F6" s="219" t="s">
        <v>75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116"/>
      <c r="AF6" s="116"/>
      <c r="AG6" s="116"/>
      <c r="AH6" s="117"/>
    </row>
    <row r="7" spans="2:34" x14ac:dyDescent="0.2"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7"/>
    </row>
    <row r="8" spans="2:34" ht="6.75" customHeight="1" x14ac:dyDescent="0.2">
      <c r="B8" s="118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20"/>
      <c r="P8" s="121"/>
      <c r="Q8" s="121"/>
      <c r="R8" s="121"/>
      <c r="S8" s="220"/>
      <c r="T8" s="220"/>
      <c r="U8" s="220"/>
      <c r="V8" s="220"/>
      <c r="W8" s="220"/>
      <c r="X8" s="220"/>
      <c r="Y8" s="220"/>
      <c r="Z8" s="121"/>
      <c r="AA8" s="121"/>
      <c r="AB8" s="121"/>
      <c r="AC8" s="121"/>
      <c r="AD8" s="220"/>
      <c r="AE8" s="220"/>
      <c r="AF8" s="220"/>
      <c r="AG8" s="120"/>
      <c r="AH8" s="123"/>
    </row>
    <row r="9" spans="2:34" ht="110.25" customHeight="1" x14ac:dyDescent="0.2">
      <c r="B9" s="124" t="s">
        <v>76</v>
      </c>
      <c r="C9" s="125" t="s">
        <v>77</v>
      </c>
      <c r="D9" s="126" t="s">
        <v>78</v>
      </c>
      <c r="E9" s="126" t="s">
        <v>79</v>
      </c>
      <c r="F9" s="126" t="s">
        <v>80</v>
      </c>
      <c r="G9" s="126" t="s">
        <v>81</v>
      </c>
      <c r="H9" s="126" t="s">
        <v>82</v>
      </c>
      <c r="I9" s="126" t="s">
        <v>83</v>
      </c>
      <c r="J9" s="126" t="s">
        <v>84</v>
      </c>
      <c r="K9" s="126" t="s">
        <v>85</v>
      </c>
      <c r="L9" s="126" t="s">
        <v>86</v>
      </c>
      <c r="M9" s="126" t="s">
        <v>87</v>
      </c>
      <c r="N9" s="127" t="s">
        <v>88</v>
      </c>
      <c r="O9" s="128" t="s">
        <v>89</v>
      </c>
      <c r="P9" s="125" t="s">
        <v>90</v>
      </c>
      <c r="Q9" s="126" t="s">
        <v>91</v>
      </c>
      <c r="R9" s="129" t="s">
        <v>92</v>
      </c>
      <c r="S9" s="126" t="s">
        <v>93</v>
      </c>
      <c r="T9" s="126" t="s">
        <v>94</v>
      </c>
      <c r="U9" s="126" t="s">
        <v>95</v>
      </c>
      <c r="V9" s="126" t="s">
        <v>96</v>
      </c>
      <c r="W9" s="126" t="s">
        <v>97</v>
      </c>
      <c r="X9" s="126" t="s">
        <v>98</v>
      </c>
      <c r="Y9" s="126" t="s">
        <v>99</v>
      </c>
      <c r="Z9" s="126" t="s">
        <v>100</v>
      </c>
      <c r="AA9" s="126" t="s">
        <v>101</v>
      </c>
      <c r="AB9" s="126" t="s">
        <v>102</v>
      </c>
      <c r="AC9" s="126" t="s">
        <v>103</v>
      </c>
      <c r="AD9" s="126" t="s">
        <v>104</v>
      </c>
      <c r="AE9" s="126" t="s">
        <v>105</v>
      </c>
      <c r="AF9" s="127" t="s">
        <v>106</v>
      </c>
      <c r="AG9" s="130" t="s">
        <v>107</v>
      </c>
      <c r="AH9" s="131" t="s">
        <v>20</v>
      </c>
    </row>
    <row r="10" spans="2:34" ht="14.25" customHeight="1" x14ac:dyDescent="0.2">
      <c r="B10" s="132" t="s">
        <v>108</v>
      </c>
      <c r="C10" s="133">
        <v>26439.787493508065</v>
      </c>
      <c r="D10" s="133">
        <v>39556.8468228864</v>
      </c>
      <c r="E10" s="133">
        <v>13.79715</v>
      </c>
      <c r="F10" s="133">
        <v>0</v>
      </c>
      <c r="G10" s="133">
        <v>3282.7422156749994</v>
      </c>
      <c r="H10" s="133">
        <v>834.32260799999995</v>
      </c>
      <c r="I10" s="133">
        <v>829.6236899999999</v>
      </c>
      <c r="J10" s="133">
        <v>176.00151068399998</v>
      </c>
      <c r="K10" s="133">
        <v>1.2274780000000001</v>
      </c>
      <c r="L10" s="133">
        <v>2467.4257193494577</v>
      </c>
      <c r="M10" s="133">
        <v>464.32284041610876</v>
      </c>
      <c r="N10" s="133">
        <v>291.97623199999998</v>
      </c>
      <c r="O10" s="134">
        <v>74358.073760519022</v>
      </c>
      <c r="P10" s="133">
        <v>12658.582593720021</v>
      </c>
      <c r="Q10" s="133">
        <v>34421.507089999999</v>
      </c>
      <c r="R10" s="133">
        <v>2864.5540000000001</v>
      </c>
      <c r="S10" s="133">
        <v>1377.6041999999998</v>
      </c>
      <c r="T10" s="133">
        <v>9848.6265000000003</v>
      </c>
      <c r="U10" s="133">
        <v>3844.4292599999999</v>
      </c>
      <c r="V10" s="133">
        <v>946.15380408639885</v>
      </c>
      <c r="W10" s="133">
        <v>810.49698799999999</v>
      </c>
      <c r="X10" s="133">
        <v>6333.7788575999994</v>
      </c>
      <c r="Y10" s="133">
        <v>2426.58833228</v>
      </c>
      <c r="Z10" s="133">
        <v>1234.06915</v>
      </c>
      <c r="AA10" s="133">
        <v>92.543903999999984</v>
      </c>
      <c r="AB10" s="133">
        <v>540.64265051999996</v>
      </c>
      <c r="AC10" s="133">
        <v>1418.8879200000001</v>
      </c>
      <c r="AD10" s="133">
        <v>300.76130000000001</v>
      </c>
      <c r="AE10" s="133">
        <v>450.81053919999999</v>
      </c>
      <c r="AF10" s="133">
        <v>2366.7547500000001</v>
      </c>
      <c r="AG10" s="134">
        <v>81936.791839406418</v>
      </c>
      <c r="AH10" s="135">
        <v>74358.073760519022</v>
      </c>
    </row>
    <row r="11" spans="2:34" ht="14.25" customHeight="1" x14ac:dyDescent="0.2">
      <c r="B11" s="132" t="s">
        <v>109</v>
      </c>
      <c r="C11" s="133">
        <v>790.44893341000011</v>
      </c>
      <c r="D11" s="133">
        <v>4786.80339</v>
      </c>
      <c r="E11" s="133">
        <v>1153.69128</v>
      </c>
      <c r="F11" s="133">
        <v>2223.9754420178997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4">
        <v>8954.9190454278996</v>
      </c>
      <c r="P11" s="133">
        <v>847.04766786914206</v>
      </c>
      <c r="Q11" s="133">
        <v>4356.6940700000005</v>
      </c>
      <c r="R11" s="133">
        <v>0</v>
      </c>
      <c r="S11" s="133">
        <v>127.2264</v>
      </c>
      <c r="T11" s="133">
        <v>3603.3085608000001</v>
      </c>
      <c r="U11" s="133">
        <v>0</v>
      </c>
      <c r="V11" s="133">
        <v>0</v>
      </c>
      <c r="W11" s="133">
        <v>76.840608399999994</v>
      </c>
      <c r="X11" s="133">
        <v>185.185824</v>
      </c>
      <c r="Y11" s="133">
        <v>67.666848399999992</v>
      </c>
      <c r="Z11" s="133"/>
      <c r="AA11" s="133">
        <v>0</v>
      </c>
      <c r="AB11" s="133">
        <v>0</v>
      </c>
      <c r="AC11" s="133">
        <v>0</v>
      </c>
      <c r="AD11" s="133">
        <v>0</v>
      </c>
      <c r="AE11" s="133">
        <v>0</v>
      </c>
      <c r="AF11" s="133">
        <v>0</v>
      </c>
      <c r="AG11" s="134">
        <v>9263.9699794691423</v>
      </c>
      <c r="AH11" s="135">
        <v>18218.889024897042</v>
      </c>
    </row>
    <row r="12" spans="2:34" ht="14.25" customHeight="1" x14ac:dyDescent="0.2">
      <c r="B12" s="132" t="s">
        <v>110</v>
      </c>
      <c r="C12" s="133">
        <v>63.727916444999785</v>
      </c>
      <c r="D12" s="133">
        <v>0</v>
      </c>
      <c r="E12" s="133">
        <v>11.19384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4">
        <v>74.921756444999787</v>
      </c>
      <c r="P12" s="133">
        <v>0</v>
      </c>
      <c r="Q12" s="133">
        <v>-8.2999999999999989</v>
      </c>
      <c r="R12" s="133">
        <v>30.008000000000003</v>
      </c>
      <c r="S12" s="133">
        <v>6.2861635200000165</v>
      </c>
      <c r="T12" s="133">
        <v>-8.0920603507200877</v>
      </c>
      <c r="U12" s="133">
        <v>54.227888399999962</v>
      </c>
      <c r="V12" s="133">
        <v>0</v>
      </c>
      <c r="W12" s="133">
        <v>-24.218587673199966</v>
      </c>
      <c r="X12" s="133">
        <v>-62.053344298079985</v>
      </c>
      <c r="Y12" s="133">
        <v>10.860756859379997</v>
      </c>
      <c r="Z12" s="133"/>
      <c r="AA12" s="133">
        <v>0</v>
      </c>
      <c r="AB12" s="133">
        <v>0</v>
      </c>
      <c r="AC12" s="133">
        <v>0</v>
      </c>
      <c r="AD12" s="133">
        <v>0</v>
      </c>
      <c r="AE12" s="133">
        <v>0</v>
      </c>
      <c r="AF12" s="133">
        <v>0</v>
      </c>
      <c r="AG12" s="134">
        <v>-1.281183542620056</v>
      </c>
      <c r="AH12" s="135">
        <v>73.640572902379731</v>
      </c>
    </row>
    <row r="13" spans="2:34" ht="14.25" customHeight="1" x14ac:dyDescent="0.2">
      <c r="B13" s="132" t="s">
        <v>111</v>
      </c>
      <c r="C13" s="133">
        <v>-2332.1219859800003</v>
      </c>
      <c r="D13" s="133">
        <v>0</v>
      </c>
      <c r="E13" s="133">
        <v>-6.647759999999999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4">
        <v>-2338.7697459800002</v>
      </c>
      <c r="P13" s="133">
        <v>-28.293999999999997</v>
      </c>
      <c r="Q13" s="133">
        <v>-50.417519999999996</v>
      </c>
      <c r="R13" s="133">
        <v>-967.37520000000006</v>
      </c>
      <c r="S13" s="133">
        <v>-1.8127200000000001</v>
      </c>
      <c r="T13" s="133">
        <v>-5.0550072000000004</v>
      </c>
      <c r="U13" s="133">
        <v>-24.794</v>
      </c>
      <c r="V13" s="133">
        <v>-213.304</v>
      </c>
      <c r="W13" s="133">
        <v>-502.22778799999998</v>
      </c>
      <c r="X13" s="133">
        <v>0</v>
      </c>
      <c r="Y13" s="133">
        <v>-134.92224880000001</v>
      </c>
      <c r="Z13" s="133"/>
      <c r="AA13" s="133">
        <v>0</v>
      </c>
      <c r="AB13" s="133">
        <v>0</v>
      </c>
      <c r="AC13" s="133">
        <v>0</v>
      </c>
      <c r="AD13" s="133">
        <v>0</v>
      </c>
      <c r="AE13" s="133">
        <v>0</v>
      </c>
      <c r="AF13" s="133">
        <v>-1447.3749599999999</v>
      </c>
      <c r="AG13" s="134">
        <v>-3375.577444</v>
      </c>
      <c r="AH13" s="135">
        <v>-5714.3471899800006</v>
      </c>
    </row>
    <row r="14" spans="2:34" ht="14.25" customHeight="1" x14ac:dyDescent="0.2">
      <c r="B14" s="132" t="s">
        <v>112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4">
        <v>0</v>
      </c>
      <c r="P14" s="133">
        <v>0</v>
      </c>
      <c r="Q14" s="133">
        <v>0</v>
      </c>
      <c r="R14" s="133">
        <v>0</v>
      </c>
      <c r="S14" s="133">
        <v>-971.38448315999995</v>
      </c>
      <c r="T14" s="133">
        <v>-69.935210400000003</v>
      </c>
      <c r="U14" s="133">
        <v>-615.69186000000002</v>
      </c>
      <c r="V14" s="133">
        <v>0</v>
      </c>
      <c r="W14" s="133">
        <v>0</v>
      </c>
      <c r="X14" s="133">
        <v>0</v>
      </c>
      <c r="Y14" s="133">
        <v>0</v>
      </c>
      <c r="Z14" s="133"/>
      <c r="AA14" s="133">
        <v>0</v>
      </c>
      <c r="AB14" s="133">
        <v>0</v>
      </c>
      <c r="AC14" s="133">
        <v>0</v>
      </c>
      <c r="AD14" s="133">
        <v>0</v>
      </c>
      <c r="AE14" s="133">
        <v>0</v>
      </c>
      <c r="AF14" s="133">
        <v>0</v>
      </c>
      <c r="AG14" s="134">
        <v>-1657.0115535599998</v>
      </c>
      <c r="AH14" s="135">
        <v>-1657.0115535599998</v>
      </c>
    </row>
    <row r="15" spans="2:34" ht="14.25" customHeight="1" x14ac:dyDescent="0.2">
      <c r="B15" s="132" t="s">
        <v>7</v>
      </c>
      <c r="C15" s="133">
        <v>0</v>
      </c>
      <c r="D15" s="133">
        <v>-29.292382799999995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4">
        <v>-29.292382799999995</v>
      </c>
      <c r="P15" s="133">
        <v>0</v>
      </c>
      <c r="Q15" s="133">
        <v>-106.87245999999999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/>
      <c r="AA15" s="133">
        <v>0</v>
      </c>
      <c r="AB15" s="133">
        <v>0</v>
      </c>
      <c r="AC15" s="133">
        <v>0</v>
      </c>
      <c r="AD15" s="133">
        <v>0</v>
      </c>
      <c r="AE15" s="133">
        <v>0</v>
      </c>
      <c r="AF15" s="133">
        <v>0</v>
      </c>
      <c r="AG15" s="134">
        <v>-106.87245999999999</v>
      </c>
      <c r="AH15" s="135">
        <v>-136.16484279999997</v>
      </c>
    </row>
    <row r="16" spans="2:34" ht="14.25" customHeight="1" x14ac:dyDescent="0.2">
      <c r="B16" s="136" t="s">
        <v>113</v>
      </c>
      <c r="C16" s="135">
        <v>24961.842357383066</v>
      </c>
      <c r="D16" s="135">
        <v>44314.357830086403</v>
      </c>
      <c r="E16" s="135">
        <v>1172.03451</v>
      </c>
      <c r="F16" s="135">
        <v>2223.9754420178997</v>
      </c>
      <c r="G16" s="135">
        <v>3282.7422156749994</v>
      </c>
      <c r="H16" s="135">
        <v>834.32260799999995</v>
      </c>
      <c r="I16" s="135">
        <v>829.6236899999999</v>
      </c>
      <c r="J16" s="135">
        <v>176.00151068399998</v>
      </c>
      <c r="K16" s="135">
        <v>1.2274780000000001</v>
      </c>
      <c r="L16" s="135">
        <v>2467.4257193494577</v>
      </c>
      <c r="M16" s="135">
        <v>464.32284041610876</v>
      </c>
      <c r="N16" s="135">
        <v>291.97623199999998</v>
      </c>
      <c r="O16" s="135">
        <v>81019.852433611915</v>
      </c>
      <c r="P16" s="135">
        <v>13477.336261589162</v>
      </c>
      <c r="Q16" s="135">
        <v>38612.611179999993</v>
      </c>
      <c r="R16" s="135">
        <v>1927.1867999999999</v>
      </c>
      <c r="S16" s="135">
        <v>537.91956035999988</v>
      </c>
      <c r="T16" s="135">
        <v>13368.852782849279</v>
      </c>
      <c r="U16" s="135">
        <v>3258.1712883999999</v>
      </c>
      <c r="V16" s="135">
        <v>732.84980408639888</v>
      </c>
      <c r="W16" s="135">
        <v>360.89122072679999</v>
      </c>
      <c r="X16" s="135">
        <v>6456.91133730192</v>
      </c>
      <c r="Y16" s="135">
        <v>2370.1936887393804</v>
      </c>
      <c r="Z16" s="135">
        <v>1234.06915</v>
      </c>
      <c r="AA16" s="135">
        <v>92.543903999999984</v>
      </c>
      <c r="AB16" s="135">
        <v>540.64265051999996</v>
      </c>
      <c r="AC16" s="135">
        <v>1418.8879200000001</v>
      </c>
      <c r="AD16" s="135">
        <v>300.76130000000001</v>
      </c>
      <c r="AE16" s="135">
        <v>450.81053919999999</v>
      </c>
      <c r="AF16" s="135">
        <v>919.37979000000018</v>
      </c>
      <c r="AG16" s="135">
        <v>86060.019177772934</v>
      </c>
      <c r="AH16" s="135">
        <v>85143.079771978431</v>
      </c>
    </row>
    <row r="17" spans="2:34" ht="14.25" customHeight="1" x14ac:dyDescent="0.2">
      <c r="B17" s="132" t="s">
        <v>114</v>
      </c>
      <c r="C17" s="133">
        <v>0</v>
      </c>
      <c r="D17" s="133">
        <v>0</v>
      </c>
      <c r="E17" s="133">
        <v>-393.03684000000004</v>
      </c>
      <c r="F17" s="133">
        <v>-2223.9754420178997</v>
      </c>
      <c r="G17" s="133">
        <v>-3247.8296674999997</v>
      </c>
      <c r="H17" s="133">
        <v>0</v>
      </c>
      <c r="I17" s="133">
        <v>0</v>
      </c>
      <c r="J17" s="133">
        <v>-47.022219999999997</v>
      </c>
      <c r="K17" s="133">
        <v>-1.226618</v>
      </c>
      <c r="L17" s="133">
        <v>0</v>
      </c>
      <c r="M17" s="133">
        <v>0</v>
      </c>
      <c r="N17" s="133">
        <v>0</v>
      </c>
      <c r="O17" s="134">
        <v>-5913.0907875178991</v>
      </c>
      <c r="P17" s="133">
        <v>11480.113152153848</v>
      </c>
      <c r="Q17" s="133">
        <v>-13282.065869999999</v>
      </c>
      <c r="R17" s="133">
        <v>0</v>
      </c>
      <c r="S17" s="133">
        <v>0</v>
      </c>
      <c r="T17" s="133">
        <v>-2051.3532839999998</v>
      </c>
      <c r="U17" s="133">
        <v>-2597.5791800000002</v>
      </c>
      <c r="V17" s="133">
        <v>0</v>
      </c>
      <c r="W17" s="133">
        <v>0</v>
      </c>
      <c r="X17" s="133">
        <v>0</v>
      </c>
      <c r="Y17" s="133">
        <v>0</v>
      </c>
      <c r="Z17" s="133"/>
      <c r="AA17" s="133">
        <v>0</v>
      </c>
      <c r="AB17" s="133">
        <v>0</v>
      </c>
      <c r="AC17" s="133">
        <v>0</v>
      </c>
      <c r="AD17" s="133">
        <v>0</v>
      </c>
      <c r="AE17" s="133">
        <v>0</v>
      </c>
      <c r="AF17" s="133">
        <v>-0.17443999999999998</v>
      </c>
      <c r="AG17" s="134">
        <v>11480.113152153848</v>
      </c>
      <c r="AH17" s="135">
        <v>-12364.150409364049</v>
      </c>
    </row>
    <row r="18" spans="2:34" ht="14.25" customHeight="1" x14ac:dyDescent="0.2">
      <c r="B18" s="137" t="s">
        <v>115</v>
      </c>
      <c r="C18" s="133">
        <v>0</v>
      </c>
      <c r="D18" s="133">
        <v>0</v>
      </c>
      <c r="E18" s="133">
        <v>-11.758699999999999</v>
      </c>
      <c r="F18" s="133">
        <v>0</v>
      </c>
      <c r="G18" s="133">
        <v>-2.4101499999999998</v>
      </c>
      <c r="H18" s="133">
        <v>-180.63213300000001</v>
      </c>
      <c r="I18" s="133">
        <v>-103.56959999999999</v>
      </c>
      <c r="J18" s="133">
        <v>-5.0653999999999998E-2</v>
      </c>
      <c r="K18" s="133">
        <v>-8.5999999999999987E-4</v>
      </c>
      <c r="L18" s="133">
        <v>0</v>
      </c>
      <c r="M18" s="133">
        <v>0</v>
      </c>
      <c r="N18" s="133">
        <v>-291.97623199999998</v>
      </c>
      <c r="O18" s="134">
        <v>-590.39832899999999</v>
      </c>
      <c r="P18" s="133">
        <v>1178.469441566172</v>
      </c>
      <c r="Q18" s="133">
        <v>-1559.9551200000001</v>
      </c>
      <c r="R18" s="133">
        <v>0</v>
      </c>
      <c r="S18" s="133">
        <v>0</v>
      </c>
      <c r="T18" s="133">
        <v>-51.4564752</v>
      </c>
      <c r="U18" s="133">
        <v>-138.23585999999997</v>
      </c>
      <c r="V18" s="133">
        <v>0</v>
      </c>
      <c r="W18" s="133">
        <v>0</v>
      </c>
      <c r="X18" s="133">
        <v>0</v>
      </c>
      <c r="Y18" s="133">
        <v>0</v>
      </c>
      <c r="Z18" s="133">
        <v>-51.378250000000001</v>
      </c>
      <c r="AA18" s="133">
        <v>-10.20744</v>
      </c>
      <c r="AB18" s="133">
        <v>-139.86118500000001</v>
      </c>
      <c r="AC18" s="133">
        <v>0</v>
      </c>
      <c r="AD18" s="133">
        <v>0</v>
      </c>
      <c r="AE18" s="133">
        <v>0</v>
      </c>
      <c r="AF18" s="133">
        <v>0</v>
      </c>
      <c r="AG18" s="134">
        <v>1178.469441566172</v>
      </c>
      <c r="AH18" s="135">
        <v>-1363.0232176338282</v>
      </c>
    </row>
    <row r="19" spans="2:34" ht="14.25" customHeight="1" x14ac:dyDescent="0.2">
      <c r="B19" s="132" t="s">
        <v>116</v>
      </c>
      <c r="C19" s="133">
        <v>-25501.078183327998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4">
        <v>-25501.078183327998</v>
      </c>
      <c r="P19" s="133">
        <v>0</v>
      </c>
      <c r="Q19" s="133">
        <v>0</v>
      </c>
      <c r="R19" s="133">
        <v>1173.8540000000003</v>
      </c>
      <c r="S19" s="133">
        <v>1377.6041999999998</v>
      </c>
      <c r="T19" s="133">
        <v>9848.6265000000003</v>
      </c>
      <c r="U19" s="133">
        <v>3844.4292599999999</v>
      </c>
      <c r="V19" s="133">
        <v>-768.40532408639888</v>
      </c>
      <c r="W19" s="133">
        <v>810.49698799999999</v>
      </c>
      <c r="X19" s="133">
        <v>6333.7788575999994</v>
      </c>
      <c r="Y19" s="133">
        <v>833.99999039999989</v>
      </c>
      <c r="Z19" s="133">
        <v>1234.06915</v>
      </c>
      <c r="AA19" s="133">
        <v>0</v>
      </c>
      <c r="AB19" s="133">
        <v>0</v>
      </c>
      <c r="AC19" s="133">
        <v>956.16840000000002</v>
      </c>
      <c r="AD19" s="133">
        <v>0</v>
      </c>
      <c r="AE19" s="133">
        <v>-461.42094495999999</v>
      </c>
      <c r="AF19" s="133">
        <v>-922.22156000000007</v>
      </c>
      <c r="AG19" s="134">
        <v>26413.027345999995</v>
      </c>
      <c r="AH19" s="135">
        <v>-1240.0986663744006</v>
      </c>
    </row>
    <row r="20" spans="2:34" ht="14.25" customHeight="1" x14ac:dyDescent="0.2">
      <c r="B20" s="132" t="s">
        <v>117</v>
      </c>
      <c r="C20" s="133">
        <v>0</v>
      </c>
      <c r="D20" s="133">
        <v>-38124.762038086395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4">
        <v>-38124.762038086395</v>
      </c>
      <c r="P20" s="133">
        <v>0</v>
      </c>
      <c r="Q20" s="133">
        <v>34421.507089999999</v>
      </c>
      <c r="R20" s="133">
        <v>1690.7</v>
      </c>
      <c r="S20" s="133">
        <v>0</v>
      </c>
      <c r="T20" s="133">
        <v>0</v>
      </c>
      <c r="U20" s="133">
        <v>0</v>
      </c>
      <c r="V20" s="133">
        <v>946.15380408639885</v>
      </c>
      <c r="W20" s="133">
        <v>0</v>
      </c>
      <c r="X20" s="133">
        <v>0</v>
      </c>
      <c r="Y20" s="133">
        <v>1066.5374810000001</v>
      </c>
      <c r="Z20" s="133"/>
      <c r="AA20" s="133">
        <v>0</v>
      </c>
      <c r="AB20" s="133">
        <v>0</v>
      </c>
      <c r="AC20" s="133">
        <v>0</v>
      </c>
      <c r="AD20" s="133">
        <v>0</v>
      </c>
      <c r="AE20" s="133">
        <v>0</v>
      </c>
      <c r="AF20" s="133">
        <v>0</v>
      </c>
      <c r="AG20" s="134">
        <v>38124.898375086392</v>
      </c>
      <c r="AH20" s="135">
        <v>0.13633699999627424</v>
      </c>
    </row>
    <row r="21" spans="2:34" ht="14.25" customHeight="1" x14ac:dyDescent="0.2">
      <c r="B21" s="137" t="s">
        <v>118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-2467.4257193494577</v>
      </c>
      <c r="M21" s="133">
        <v>-464.32284041610876</v>
      </c>
      <c r="N21" s="133">
        <v>0</v>
      </c>
      <c r="O21" s="134">
        <v>-2931.7485597655664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/>
      <c r="AA21" s="133">
        <v>0</v>
      </c>
      <c r="AB21" s="133">
        <v>0</v>
      </c>
      <c r="AC21" s="133">
        <v>0</v>
      </c>
      <c r="AD21" s="133">
        <v>0</v>
      </c>
      <c r="AE21" s="133">
        <v>450.81053919999999</v>
      </c>
      <c r="AF21" s="133">
        <v>2366.7547500000001</v>
      </c>
      <c r="AG21" s="134">
        <v>2817.5652891999998</v>
      </c>
      <c r="AH21" s="135">
        <v>-114.18327056556654</v>
      </c>
    </row>
    <row r="22" spans="2:34" ht="14.25" customHeight="1" x14ac:dyDescent="0.2">
      <c r="B22" s="132" t="s">
        <v>119</v>
      </c>
      <c r="C22" s="133">
        <v>0</v>
      </c>
      <c r="D22" s="133">
        <v>0</v>
      </c>
      <c r="E22" s="133">
        <v>-616.95935999999995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4">
        <v>-616.95935999999995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18.508780799999997</v>
      </c>
      <c r="Z22" s="133"/>
      <c r="AA22" s="133">
        <v>92.543903999999984</v>
      </c>
      <c r="AB22" s="133">
        <v>0</v>
      </c>
      <c r="AC22" s="133">
        <v>462.71951999999999</v>
      </c>
      <c r="AD22" s="133">
        <v>0</v>
      </c>
      <c r="AE22" s="133">
        <v>0</v>
      </c>
      <c r="AF22" s="133">
        <v>0</v>
      </c>
      <c r="AG22" s="134">
        <v>573.77220479999994</v>
      </c>
      <c r="AH22" s="135">
        <v>-43.187155200000007</v>
      </c>
    </row>
    <row r="23" spans="2:34" ht="14.25" customHeight="1" x14ac:dyDescent="0.2">
      <c r="B23" s="137" t="s">
        <v>120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4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507.54208007999995</v>
      </c>
      <c r="Z23" s="133"/>
      <c r="AA23" s="133">
        <v>0</v>
      </c>
      <c r="AB23" s="133">
        <v>540.64265051999996</v>
      </c>
      <c r="AC23" s="133">
        <v>-1103.3523479999999</v>
      </c>
      <c r="AD23" s="133">
        <v>0</v>
      </c>
      <c r="AE23" s="133">
        <v>0</v>
      </c>
      <c r="AF23" s="133">
        <v>0</v>
      </c>
      <c r="AG23" s="134">
        <v>1048.1847306</v>
      </c>
      <c r="AH23" s="135">
        <v>-55.167617399999926</v>
      </c>
    </row>
    <row r="24" spans="2:34" ht="14.25" customHeight="1" x14ac:dyDescent="0.2">
      <c r="B24" s="132" t="s">
        <v>121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33">
        <v>-444.69706500000001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4">
        <v>-444.69706500000001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/>
      <c r="AA24" s="133">
        <v>0</v>
      </c>
      <c r="AB24" s="133">
        <v>0</v>
      </c>
      <c r="AC24" s="133">
        <v>0</v>
      </c>
      <c r="AD24" s="133">
        <v>300.76130000000001</v>
      </c>
      <c r="AE24" s="133">
        <v>0</v>
      </c>
      <c r="AF24" s="133">
        <v>0</v>
      </c>
      <c r="AG24" s="134">
        <v>300.76130000000001</v>
      </c>
      <c r="AH24" s="135">
        <v>-143.935765</v>
      </c>
    </row>
    <row r="25" spans="2:34" ht="14.25" customHeight="1" x14ac:dyDescent="0.2">
      <c r="B25" s="136" t="s">
        <v>122</v>
      </c>
      <c r="C25" s="135">
        <v>-25501.078183327998</v>
      </c>
      <c r="D25" s="135">
        <v>-38124.762038086395</v>
      </c>
      <c r="E25" s="135">
        <v>-1021.7548999999999</v>
      </c>
      <c r="F25" s="135">
        <v>-2223.9754420178997</v>
      </c>
      <c r="G25" s="135">
        <v>-3250.2398174999998</v>
      </c>
      <c r="H25" s="135">
        <v>-625.32919800000002</v>
      </c>
      <c r="I25" s="135">
        <v>-103.56959999999999</v>
      </c>
      <c r="J25" s="135">
        <v>-47.072873999999999</v>
      </c>
      <c r="K25" s="135">
        <v>-1.2274780000000001</v>
      </c>
      <c r="L25" s="135">
        <v>-2467.4257193494577</v>
      </c>
      <c r="M25" s="135">
        <v>-464.32284041610876</v>
      </c>
      <c r="N25" s="135">
        <v>-291.97623199999998</v>
      </c>
      <c r="O25" s="135">
        <v>-74122.734322697841</v>
      </c>
      <c r="P25" s="135">
        <v>0</v>
      </c>
      <c r="Q25" s="135">
        <v>-14842.020989999999</v>
      </c>
      <c r="R25" s="135">
        <v>0</v>
      </c>
      <c r="S25" s="135">
        <v>0</v>
      </c>
      <c r="T25" s="135">
        <v>-2102.8097591999999</v>
      </c>
      <c r="U25" s="135">
        <v>-2735.81504</v>
      </c>
      <c r="V25" s="135">
        <v>-768.40532408639888</v>
      </c>
      <c r="W25" s="135">
        <v>0</v>
      </c>
      <c r="X25" s="135">
        <v>0</v>
      </c>
      <c r="Y25" s="135">
        <v>0</v>
      </c>
      <c r="Z25" s="135">
        <v>-51.378250000000001</v>
      </c>
      <c r="AA25" s="135">
        <v>-10.20744</v>
      </c>
      <c r="AB25" s="135">
        <v>-139.86118500000001</v>
      </c>
      <c r="AC25" s="135">
        <v>-1103.3523479999999</v>
      </c>
      <c r="AD25" s="135">
        <v>0</v>
      </c>
      <c r="AE25" s="135">
        <v>-461.42094495999999</v>
      </c>
      <c r="AF25" s="135">
        <v>-922.39600000000007</v>
      </c>
      <c r="AG25" s="135">
        <v>-23137.667281246398</v>
      </c>
      <c r="AH25" s="135">
        <v>-15323.609764537849</v>
      </c>
    </row>
    <row r="26" spans="2:34" ht="14.25" customHeight="1" x14ac:dyDescent="0.2">
      <c r="B26" s="132" t="s">
        <v>24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33">
        <v>83.597364000000013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4">
        <v>83.597364000000013</v>
      </c>
      <c r="P26" s="133">
        <v>3851.0231713887906</v>
      </c>
      <c r="Q26" s="133">
        <v>9898.073699999999</v>
      </c>
      <c r="R26" s="133">
        <v>1366.4280960000001</v>
      </c>
      <c r="S26" s="133">
        <v>14.866377119999997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/>
      <c r="AA26" s="133">
        <v>0</v>
      </c>
      <c r="AB26" s="133">
        <v>0</v>
      </c>
      <c r="AC26" s="133">
        <v>0</v>
      </c>
      <c r="AD26" s="133">
        <v>180.45678000000001</v>
      </c>
      <c r="AE26" s="133">
        <v>0</v>
      </c>
      <c r="AF26" s="133">
        <v>0</v>
      </c>
      <c r="AG26" s="134">
        <v>15310.84812450879</v>
      </c>
      <c r="AH26" s="135">
        <v>15394.445488508789</v>
      </c>
    </row>
    <row r="27" spans="2:34" ht="14.25" customHeight="1" x14ac:dyDescent="0.2">
      <c r="B27" s="132" t="s">
        <v>123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41.798682000000007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4">
        <v>41.798682000000007</v>
      </c>
      <c r="P27" s="133">
        <v>2944.4572654041744</v>
      </c>
      <c r="Q27" s="133">
        <v>1135.51055</v>
      </c>
      <c r="R27" s="133">
        <v>227.73801599999999</v>
      </c>
      <c r="S27" s="133">
        <v>0</v>
      </c>
      <c r="T27" s="133">
        <v>112.6355730764928</v>
      </c>
      <c r="U27" s="133">
        <v>28.496519575999983</v>
      </c>
      <c r="V27" s="133">
        <v>0</v>
      </c>
      <c r="W27" s="133">
        <v>0</v>
      </c>
      <c r="X27" s="133">
        <v>0</v>
      </c>
      <c r="Y27" s="133">
        <v>0</v>
      </c>
      <c r="Z27" s="133"/>
      <c r="AA27" s="133">
        <v>0</v>
      </c>
      <c r="AB27" s="133">
        <v>0</v>
      </c>
      <c r="AC27" s="133">
        <v>0</v>
      </c>
      <c r="AD27" s="133">
        <v>120.30452000000001</v>
      </c>
      <c r="AE27" s="133">
        <v>0</v>
      </c>
      <c r="AF27" s="133">
        <v>0</v>
      </c>
      <c r="AG27" s="134">
        <v>4569.1424440566661</v>
      </c>
      <c r="AH27" s="135">
        <v>4610.9411260566658</v>
      </c>
    </row>
    <row r="28" spans="2:34" ht="14.25" customHeight="1" x14ac:dyDescent="0.2">
      <c r="B28" s="132" t="s">
        <v>26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4">
        <v>0</v>
      </c>
      <c r="P28" s="133">
        <v>46.986092460470601</v>
      </c>
      <c r="Q28" s="133">
        <v>2346.0887899999998</v>
      </c>
      <c r="R28" s="133">
        <v>0</v>
      </c>
      <c r="S28" s="133">
        <v>523.05318323999995</v>
      </c>
      <c r="T28" s="133">
        <v>7433.9478230485256</v>
      </c>
      <c r="U28" s="133">
        <v>38.673847995999978</v>
      </c>
      <c r="V28" s="133">
        <v>0</v>
      </c>
      <c r="W28" s="133">
        <v>0</v>
      </c>
      <c r="X28" s="133">
        <v>6456.9023229019203</v>
      </c>
      <c r="Y28" s="133">
        <v>0</v>
      </c>
      <c r="Z28" s="133"/>
      <c r="AA28" s="133">
        <v>0</v>
      </c>
      <c r="AB28" s="133">
        <v>0</v>
      </c>
      <c r="AC28" s="133">
        <v>0</v>
      </c>
      <c r="AD28" s="133">
        <v>0</v>
      </c>
      <c r="AE28" s="133">
        <v>0</v>
      </c>
      <c r="AF28" s="133">
        <v>0</v>
      </c>
      <c r="AG28" s="134">
        <v>16845.652059646916</v>
      </c>
      <c r="AH28" s="135">
        <v>16845.652059646916</v>
      </c>
    </row>
    <row r="29" spans="2:34" ht="14.25" customHeight="1" x14ac:dyDescent="0.2">
      <c r="B29" s="132" t="s">
        <v>27</v>
      </c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128.92863668399997</v>
      </c>
      <c r="K29" s="133">
        <v>0</v>
      </c>
      <c r="L29" s="133">
        <v>0</v>
      </c>
      <c r="M29" s="133">
        <v>0</v>
      </c>
      <c r="N29" s="133">
        <v>0</v>
      </c>
      <c r="O29" s="134">
        <v>128.92863668399997</v>
      </c>
      <c r="P29" s="133">
        <v>79.240249384074531</v>
      </c>
      <c r="Q29" s="133">
        <v>0</v>
      </c>
      <c r="R29" s="133">
        <v>94.890840000000011</v>
      </c>
      <c r="S29" s="133">
        <v>0</v>
      </c>
      <c r="T29" s="133">
        <v>3604.3383384477697</v>
      </c>
      <c r="U29" s="133">
        <v>54.957573467999971</v>
      </c>
      <c r="V29" s="133">
        <v>0</v>
      </c>
      <c r="W29" s="133">
        <v>0</v>
      </c>
      <c r="X29" s="133">
        <v>0</v>
      </c>
      <c r="Y29" s="133">
        <v>0</v>
      </c>
      <c r="Z29" s="133"/>
      <c r="AA29" s="133">
        <v>0</v>
      </c>
      <c r="AB29" s="133">
        <v>0</v>
      </c>
      <c r="AC29" s="133">
        <v>0</v>
      </c>
      <c r="AD29" s="133">
        <v>0</v>
      </c>
      <c r="AE29" s="133">
        <v>0</v>
      </c>
      <c r="AF29" s="133">
        <v>0</v>
      </c>
      <c r="AG29" s="134">
        <v>3833.4270012998445</v>
      </c>
      <c r="AH29" s="135">
        <v>3962.3556379838446</v>
      </c>
    </row>
    <row r="30" spans="2:34" ht="14.25" customHeight="1" x14ac:dyDescent="0.2">
      <c r="B30" s="132" t="s">
        <v>124</v>
      </c>
      <c r="C30" s="133">
        <v>0</v>
      </c>
      <c r="D30" s="133">
        <v>0</v>
      </c>
      <c r="E30" s="133">
        <v>25.915089999999999</v>
      </c>
      <c r="F30" s="133">
        <v>0</v>
      </c>
      <c r="G30" s="133">
        <v>0</v>
      </c>
      <c r="H30" s="133">
        <v>83.597364000000013</v>
      </c>
      <c r="I30" s="133">
        <v>726.05408999999997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4">
        <v>835.56654400000002</v>
      </c>
      <c r="P30" s="133">
        <v>4423.6055042451926</v>
      </c>
      <c r="Q30" s="133">
        <v>7305.7629199999992</v>
      </c>
      <c r="R30" s="133">
        <v>208.75984800000001</v>
      </c>
      <c r="S30" s="133">
        <v>0</v>
      </c>
      <c r="T30" s="133">
        <v>112.6355730764928</v>
      </c>
      <c r="U30" s="133">
        <v>81.418627359999959</v>
      </c>
      <c r="V30" s="133">
        <v>0</v>
      </c>
      <c r="W30" s="133">
        <v>0</v>
      </c>
      <c r="X30" s="133">
        <v>0</v>
      </c>
      <c r="Y30" s="133">
        <v>0</v>
      </c>
      <c r="Z30" s="133"/>
      <c r="AA30" s="133">
        <v>0</v>
      </c>
      <c r="AB30" s="133">
        <v>0</v>
      </c>
      <c r="AC30" s="133">
        <v>0</v>
      </c>
      <c r="AD30" s="133">
        <v>0</v>
      </c>
      <c r="AE30" s="133">
        <v>0</v>
      </c>
      <c r="AF30" s="133">
        <v>0</v>
      </c>
      <c r="AG30" s="134">
        <v>12132.182472681687</v>
      </c>
      <c r="AH30" s="135">
        <v>12967.749016681686</v>
      </c>
    </row>
    <row r="31" spans="2:34" ht="14.25" customHeight="1" x14ac:dyDescent="0.2">
      <c r="B31" s="136" t="s">
        <v>125</v>
      </c>
      <c r="C31" s="135">
        <v>0</v>
      </c>
      <c r="D31" s="135">
        <v>0</v>
      </c>
      <c r="E31" s="135">
        <v>25.915089999999999</v>
      </c>
      <c r="F31" s="135">
        <v>0</v>
      </c>
      <c r="G31" s="135">
        <v>0</v>
      </c>
      <c r="H31" s="135">
        <v>208.99341000000004</v>
      </c>
      <c r="I31" s="135">
        <v>726.05408999999997</v>
      </c>
      <c r="J31" s="135">
        <v>128.92863668399997</v>
      </c>
      <c r="K31" s="135">
        <v>0</v>
      </c>
      <c r="L31" s="135">
        <v>0</v>
      </c>
      <c r="M31" s="135">
        <v>0</v>
      </c>
      <c r="N31" s="135">
        <v>0</v>
      </c>
      <c r="O31" s="135">
        <v>1089.891226684</v>
      </c>
      <c r="P31" s="135">
        <v>11345.312282882704</v>
      </c>
      <c r="Q31" s="135">
        <v>20685.435959999999</v>
      </c>
      <c r="R31" s="135">
        <v>1897.8168000000001</v>
      </c>
      <c r="S31" s="135">
        <v>537.91956035999999</v>
      </c>
      <c r="T31" s="135">
        <v>11263.557307649282</v>
      </c>
      <c r="U31" s="135">
        <v>203.5465683999999</v>
      </c>
      <c r="V31" s="135">
        <v>0</v>
      </c>
      <c r="W31" s="135">
        <v>0</v>
      </c>
      <c r="X31" s="135">
        <v>6456.9023229019203</v>
      </c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300.76130000000001</v>
      </c>
      <c r="AE31" s="135">
        <v>0</v>
      </c>
      <c r="AF31" s="135">
        <v>0</v>
      </c>
      <c r="AG31" s="135">
        <v>52691.252102193903</v>
      </c>
      <c r="AH31" s="135">
        <v>53781.143328877894</v>
      </c>
    </row>
    <row r="32" spans="2:34" ht="14.25" customHeight="1" x14ac:dyDescent="0.2">
      <c r="B32" s="132" t="s">
        <v>99</v>
      </c>
      <c r="C32" s="133">
        <v>0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4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360.89122072679999</v>
      </c>
      <c r="X32" s="133">
        <v>0</v>
      </c>
      <c r="Y32" s="133">
        <v>2370.1936887393799</v>
      </c>
      <c r="Z32" s="133"/>
      <c r="AA32" s="133">
        <v>0</v>
      </c>
      <c r="AB32" s="133">
        <v>0</v>
      </c>
      <c r="AC32" s="133">
        <v>315.535572</v>
      </c>
      <c r="AD32" s="133">
        <v>0</v>
      </c>
      <c r="AE32" s="133">
        <v>0</v>
      </c>
      <c r="AF32" s="133">
        <v>0</v>
      </c>
      <c r="AG32" s="134">
        <v>3011.0649614661797</v>
      </c>
      <c r="AH32" s="135">
        <v>3011.0649614661797</v>
      </c>
    </row>
    <row r="33" spans="2:34" ht="14.25" customHeight="1" x14ac:dyDescent="0.2">
      <c r="B33" s="136" t="s">
        <v>126</v>
      </c>
      <c r="C33" s="135">
        <v>0</v>
      </c>
      <c r="D33" s="135">
        <v>0</v>
      </c>
      <c r="E33" s="135">
        <v>25.915089999999999</v>
      </c>
      <c r="F33" s="135">
        <v>0</v>
      </c>
      <c r="G33" s="135">
        <v>0</v>
      </c>
      <c r="H33" s="135">
        <v>208.99341000000004</v>
      </c>
      <c r="I33" s="135">
        <v>726.05408999999997</v>
      </c>
      <c r="J33" s="135">
        <v>128.92863668399997</v>
      </c>
      <c r="K33" s="135">
        <v>0</v>
      </c>
      <c r="L33" s="135">
        <v>0</v>
      </c>
      <c r="M33" s="135">
        <v>0</v>
      </c>
      <c r="N33" s="135">
        <v>0</v>
      </c>
      <c r="O33" s="135">
        <v>1089.891226684</v>
      </c>
      <c r="P33" s="135">
        <v>11345.312282882704</v>
      </c>
      <c r="Q33" s="135">
        <v>20685.435959999999</v>
      </c>
      <c r="R33" s="135">
        <v>1897.8168000000001</v>
      </c>
      <c r="S33" s="135">
        <v>537.91956035999999</v>
      </c>
      <c r="T33" s="135">
        <v>11263.557307649282</v>
      </c>
      <c r="U33" s="135">
        <v>203.5465683999999</v>
      </c>
      <c r="V33" s="135">
        <v>0</v>
      </c>
      <c r="W33" s="135">
        <v>360.89122072679999</v>
      </c>
      <c r="X33" s="135">
        <v>6456.9023229019203</v>
      </c>
      <c r="Y33" s="135">
        <v>2370.1936887393799</v>
      </c>
      <c r="Z33" s="135">
        <v>0</v>
      </c>
      <c r="AA33" s="135">
        <v>0</v>
      </c>
      <c r="AB33" s="135">
        <v>0</v>
      </c>
      <c r="AC33" s="135">
        <v>315.535572</v>
      </c>
      <c r="AD33" s="135">
        <v>300.76130000000001</v>
      </c>
      <c r="AE33" s="135">
        <v>0</v>
      </c>
      <c r="AF33" s="135">
        <v>0</v>
      </c>
      <c r="AG33" s="135">
        <v>55702.317063660084</v>
      </c>
      <c r="AH33" s="135">
        <v>56792.208290344075</v>
      </c>
    </row>
    <row r="34" spans="2:34" ht="14.25" customHeight="1" x14ac:dyDescent="0.2">
      <c r="B34" s="132" t="s">
        <v>18</v>
      </c>
      <c r="C34" s="133">
        <v>-90.208619999999996</v>
      </c>
      <c r="D34" s="133">
        <v>-4757.1514254000003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4">
        <v>-4847.3600454000007</v>
      </c>
      <c r="P34" s="133">
        <v>-375.21627999999998</v>
      </c>
      <c r="Q34" s="133">
        <v>-729.23136</v>
      </c>
      <c r="R34" s="133">
        <v>-29.37</v>
      </c>
      <c r="S34" s="133">
        <v>0</v>
      </c>
      <c r="T34" s="133">
        <v>-2.485716</v>
      </c>
      <c r="U34" s="133">
        <v>-318.80968000000001</v>
      </c>
      <c r="V34" s="133">
        <v>0</v>
      </c>
      <c r="W34" s="133">
        <v>0</v>
      </c>
      <c r="X34" s="133">
        <v>-9.0144000000000005E-3</v>
      </c>
      <c r="Y34" s="133">
        <v>0</v>
      </c>
      <c r="Z34" s="133">
        <v>-1111.2678000000001</v>
      </c>
      <c r="AA34" s="133">
        <v>-82.336463999999978</v>
      </c>
      <c r="AB34" s="133">
        <v>-400.78146551999998</v>
      </c>
      <c r="AC34" s="133">
        <v>0</v>
      </c>
      <c r="AD34" s="133">
        <v>0</v>
      </c>
      <c r="AE34" s="133">
        <v>0</v>
      </c>
      <c r="AF34" s="133">
        <v>0</v>
      </c>
      <c r="AG34" s="134">
        <v>-3049.5077799199998</v>
      </c>
      <c r="AH34" s="135">
        <v>-7896.8678253200005</v>
      </c>
    </row>
    <row r="35" spans="2:34" ht="14.25" customHeight="1" x14ac:dyDescent="0.2">
      <c r="B35" s="132" t="s">
        <v>127</v>
      </c>
      <c r="C35" s="133">
        <v>0</v>
      </c>
      <c r="D35" s="133">
        <v>-948.14926919999994</v>
      </c>
      <c r="E35" s="133">
        <v>0</v>
      </c>
      <c r="F35" s="133">
        <v>0</v>
      </c>
      <c r="G35" s="133">
        <v>-32.502398174999996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4">
        <v>-980.65166737499999</v>
      </c>
      <c r="P35" s="133">
        <v>-1756.8076987064583</v>
      </c>
      <c r="Q35" s="133">
        <v>-1842.9228700000001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/>
      <c r="AA35" s="133">
        <v>0</v>
      </c>
      <c r="AB35" s="133">
        <v>0</v>
      </c>
      <c r="AC35" s="133">
        <v>0</v>
      </c>
      <c r="AD35" s="133">
        <v>0</v>
      </c>
      <c r="AE35" s="133">
        <v>0</v>
      </c>
      <c r="AF35" s="133">
        <v>0</v>
      </c>
      <c r="AG35" s="134">
        <v>-3599.7305687064581</v>
      </c>
      <c r="AH35" s="135">
        <v>-4580.3822360814584</v>
      </c>
    </row>
    <row r="36" spans="2:34" ht="14.25" customHeight="1" x14ac:dyDescent="0.2">
      <c r="B36" s="136" t="s">
        <v>9</v>
      </c>
      <c r="C36" s="135">
        <v>629</v>
      </c>
      <c r="D36" s="135">
        <v>-484</v>
      </c>
      <c r="E36" s="135">
        <v>-124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21</v>
      </c>
      <c r="P36" s="135">
        <v>0</v>
      </c>
      <c r="Q36" s="135">
        <v>-513</v>
      </c>
      <c r="R36" s="135">
        <v>0</v>
      </c>
      <c r="S36" s="135">
        <v>0</v>
      </c>
      <c r="T36" s="135">
        <v>0</v>
      </c>
      <c r="U36" s="135">
        <v>0</v>
      </c>
      <c r="V36" s="135">
        <v>36</v>
      </c>
      <c r="W36" s="135">
        <v>0</v>
      </c>
      <c r="X36" s="135">
        <v>0</v>
      </c>
      <c r="Y36" s="135">
        <v>0</v>
      </c>
      <c r="Z36" s="135">
        <v>-71</v>
      </c>
      <c r="AA36" s="135">
        <v>0</v>
      </c>
      <c r="AB36" s="135">
        <v>0</v>
      </c>
      <c r="AC36" s="135">
        <v>0</v>
      </c>
      <c r="AD36" s="135">
        <v>0</v>
      </c>
      <c r="AE36" s="135">
        <v>11</v>
      </c>
      <c r="AF36" s="135">
        <v>3</v>
      </c>
      <c r="AG36" s="138">
        <v>-570</v>
      </c>
      <c r="AH36" s="135">
        <v>-549</v>
      </c>
    </row>
    <row r="38" spans="2:34" x14ac:dyDescent="0.2">
      <c r="C38" s="133">
        <f>+C16+C25-C33+C34+C35+C36</f>
        <v>-0.44444594493199929</v>
      </c>
      <c r="D38" s="133">
        <f t="shared" ref="D38:AH38" si="0">+D16+D25-D33+D34+D35+D36</f>
        <v>0.29509740000708007</v>
      </c>
      <c r="E38" s="133">
        <f t="shared" si="0"/>
        <v>0.36452000000005569</v>
      </c>
      <c r="F38" s="133">
        <f t="shared" si="0"/>
        <v>0</v>
      </c>
      <c r="G38" s="133">
        <f t="shared" si="0"/>
        <v>-3.979039320256561E-13</v>
      </c>
      <c r="H38" s="133">
        <f t="shared" si="0"/>
        <v>-1.1368683772161603E-13</v>
      </c>
      <c r="I38" s="133">
        <f t="shared" si="0"/>
        <v>-1.1368683772161603E-13</v>
      </c>
      <c r="J38" s="133">
        <f t="shared" si="0"/>
        <v>0</v>
      </c>
      <c r="K38" s="133">
        <f t="shared" si="0"/>
        <v>0</v>
      </c>
      <c r="L38" s="133">
        <f t="shared" si="0"/>
        <v>0</v>
      </c>
      <c r="M38" s="133">
        <f t="shared" si="0"/>
        <v>0</v>
      </c>
      <c r="N38" s="133">
        <f t="shared" si="0"/>
        <v>0</v>
      </c>
      <c r="O38" s="133">
        <f t="shared" si="0"/>
        <v>0.21517145507391433</v>
      </c>
      <c r="P38" s="133">
        <f t="shared" si="0"/>
        <v>0</v>
      </c>
      <c r="Q38" s="133">
        <f t="shared" si="0"/>
        <v>-3.4106051316484809E-12</v>
      </c>
      <c r="R38" s="133">
        <f t="shared" si="0"/>
        <v>-1.1013412404281553E-13</v>
      </c>
      <c r="S38" s="133">
        <f t="shared" si="0"/>
        <v>-1.1368683772161603E-13</v>
      </c>
      <c r="T38" s="133">
        <f t="shared" si="0"/>
        <v>-2.5899282718455652E-12</v>
      </c>
      <c r="U38" s="133">
        <f t="shared" si="0"/>
        <v>0</v>
      </c>
      <c r="V38" s="133">
        <f t="shared" si="0"/>
        <v>0.44447999999999865</v>
      </c>
      <c r="W38" s="133">
        <f t="shared" si="0"/>
        <v>0</v>
      </c>
      <c r="X38" s="133">
        <f t="shared" si="0"/>
        <v>-3.8560300785750456E-13</v>
      </c>
      <c r="Y38" s="133">
        <f t="shared" si="0"/>
        <v>4.5474735088646412E-13</v>
      </c>
      <c r="Z38" s="133">
        <f t="shared" si="0"/>
        <v>0.42309999999997672</v>
      </c>
      <c r="AA38" s="133">
        <f t="shared" si="0"/>
        <v>0</v>
      </c>
      <c r="AB38" s="133">
        <f t="shared" si="0"/>
        <v>0</v>
      </c>
      <c r="AC38" s="133">
        <f t="shared" si="0"/>
        <v>2.2737367544323206E-13</v>
      </c>
      <c r="AD38" s="133">
        <f t="shared" si="0"/>
        <v>0</v>
      </c>
      <c r="AE38" s="133">
        <f t="shared" si="0"/>
        <v>0.38959424000000809</v>
      </c>
      <c r="AF38" s="133">
        <f t="shared" si="0"/>
        <v>-1.6209999999887259E-2</v>
      </c>
      <c r="AG38" s="133">
        <f t="shared" si="0"/>
        <v>0.79648423999697116</v>
      </c>
      <c r="AH38" s="133">
        <f t="shared" si="0"/>
        <v>1.0116556950506492</v>
      </c>
    </row>
  </sheetData>
  <mergeCells count="5">
    <mergeCell ref="F3:AD4"/>
    <mergeCell ref="F5:AD5"/>
    <mergeCell ref="F6:AD6"/>
    <mergeCell ref="S8:Y8"/>
    <mergeCell ref="AD8:AF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32"/>
  <sheetViews>
    <sheetView topLeftCell="A7" workbookViewId="0">
      <selection activeCell="L25" sqref="L25"/>
    </sheetView>
  </sheetViews>
  <sheetFormatPr baseColWidth="10" defaultColWidth="11.42578125" defaultRowHeight="11.25" x14ac:dyDescent="0.2"/>
  <cols>
    <col min="1" max="1" width="5.5703125" style="114" customWidth="1"/>
    <col min="2" max="2" width="20" style="159" customWidth="1"/>
    <col min="3" max="7" width="8.85546875" style="114" customWidth="1"/>
    <col min="8" max="8" width="10" style="114" customWidth="1"/>
    <col min="9" max="10" width="10.7109375" style="114" customWidth="1"/>
    <col min="11" max="11" width="10.5703125" style="114" customWidth="1"/>
    <col min="12" max="13" width="8.85546875" style="114" customWidth="1"/>
    <col min="14" max="16384" width="11.42578125" style="114"/>
  </cols>
  <sheetData>
    <row r="2" spans="2:26" ht="18.75" customHeight="1" x14ac:dyDescent="0.2">
      <c r="B2" s="139"/>
      <c r="C2" s="221" t="s">
        <v>73</v>
      </c>
      <c r="D2" s="221"/>
      <c r="E2" s="221"/>
      <c r="F2" s="221"/>
      <c r="G2" s="221"/>
      <c r="H2" s="221"/>
      <c r="I2" s="221"/>
      <c r="J2" s="221"/>
      <c r="K2" s="221"/>
      <c r="L2" s="222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</row>
    <row r="3" spans="2:26" ht="11.25" customHeight="1" x14ac:dyDescent="0.2">
      <c r="B3" s="141"/>
      <c r="C3" s="140"/>
      <c r="D3" s="140"/>
      <c r="E3" s="140"/>
      <c r="F3" s="140"/>
      <c r="G3" s="140"/>
      <c r="H3" s="140"/>
      <c r="I3" s="140"/>
      <c r="J3" s="140"/>
      <c r="K3" s="140"/>
      <c r="L3" s="142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ht="12" x14ac:dyDescent="0.2">
      <c r="B4" s="141"/>
      <c r="C4" s="218" t="s">
        <v>74</v>
      </c>
      <c r="D4" s="218"/>
      <c r="E4" s="218"/>
      <c r="F4" s="218"/>
      <c r="G4" s="218"/>
      <c r="H4" s="218"/>
      <c r="I4" s="218"/>
      <c r="J4" s="218"/>
      <c r="K4" s="218"/>
      <c r="L4" s="22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</row>
    <row r="5" spans="2:26" ht="12.75" x14ac:dyDescent="0.2">
      <c r="B5" s="141"/>
      <c r="C5" s="219" t="s">
        <v>75</v>
      </c>
      <c r="D5" s="219"/>
      <c r="E5" s="219"/>
      <c r="F5" s="219"/>
      <c r="G5" s="219"/>
      <c r="H5" s="219"/>
      <c r="I5" s="219"/>
      <c r="J5" s="219"/>
      <c r="K5" s="219"/>
      <c r="L5" s="22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</row>
    <row r="6" spans="2:26" x14ac:dyDescent="0.2">
      <c r="B6" s="145"/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26" ht="44.25" customHeight="1" x14ac:dyDescent="0.2">
      <c r="B7" s="148" t="s">
        <v>76</v>
      </c>
      <c r="C7" s="149" t="s">
        <v>77</v>
      </c>
      <c r="D7" s="149" t="s">
        <v>128</v>
      </c>
      <c r="E7" s="149" t="s">
        <v>78</v>
      </c>
      <c r="F7" s="149" t="s">
        <v>79</v>
      </c>
      <c r="G7" s="149" t="s">
        <v>129</v>
      </c>
      <c r="H7" s="149" t="s">
        <v>130</v>
      </c>
      <c r="I7" s="149" t="s">
        <v>88</v>
      </c>
      <c r="J7" s="149" t="s">
        <v>131</v>
      </c>
      <c r="K7" s="149" t="s">
        <v>90</v>
      </c>
      <c r="L7" s="150" t="s">
        <v>20</v>
      </c>
    </row>
    <row r="8" spans="2:26" ht="15.75" customHeight="1" x14ac:dyDescent="0.2">
      <c r="B8" s="151" t="s">
        <v>108</v>
      </c>
      <c r="C8" s="133">
        <v>26439.787493508065</v>
      </c>
      <c r="D8" s="133">
        <v>0</v>
      </c>
      <c r="E8" s="133">
        <v>39556.8468228864</v>
      </c>
      <c r="F8" s="133">
        <v>13.79715</v>
      </c>
      <c r="G8" s="133">
        <v>0</v>
      </c>
      <c r="H8" s="133">
        <v>3282.7422156749994</v>
      </c>
      <c r="I8" s="133">
        <v>5064.9000784495665</v>
      </c>
      <c r="J8" s="133">
        <v>0</v>
      </c>
      <c r="K8" s="133">
        <v>0</v>
      </c>
      <c r="L8" s="152">
        <v>74358.073760519037</v>
      </c>
    </row>
    <row r="9" spans="2:26" ht="15.75" customHeight="1" x14ac:dyDescent="0.2">
      <c r="B9" s="151" t="s">
        <v>109</v>
      </c>
      <c r="C9" s="133">
        <v>790.44893341000011</v>
      </c>
      <c r="D9" s="133">
        <v>3992.5613932000001</v>
      </c>
      <c r="E9" s="133">
        <v>9143.4974600000005</v>
      </c>
      <c r="F9" s="133">
        <v>1153.69128</v>
      </c>
      <c r="G9" s="133">
        <v>2223.9754420178997</v>
      </c>
      <c r="H9" s="133">
        <v>0</v>
      </c>
      <c r="I9" s="133">
        <v>0</v>
      </c>
      <c r="J9" s="133">
        <v>67.666848399999992</v>
      </c>
      <c r="K9" s="133">
        <v>847.04766786914206</v>
      </c>
      <c r="L9" s="152">
        <v>18218.889024897038</v>
      </c>
    </row>
    <row r="10" spans="2:26" ht="15.75" customHeight="1" x14ac:dyDescent="0.2">
      <c r="B10" s="151" t="s">
        <v>110</v>
      </c>
      <c r="C10" s="133">
        <v>63.727916444999785</v>
      </c>
      <c r="D10" s="133">
        <v>-3.8419404020000556</v>
      </c>
      <c r="E10" s="133">
        <v>-8.2999999999999989</v>
      </c>
      <c r="F10" s="133">
        <v>11.19384</v>
      </c>
      <c r="G10" s="133">
        <v>0</v>
      </c>
      <c r="H10" s="133">
        <v>0</v>
      </c>
      <c r="I10" s="133">
        <v>0</v>
      </c>
      <c r="J10" s="133">
        <v>10.860756859379997</v>
      </c>
      <c r="K10" s="133">
        <v>0</v>
      </c>
      <c r="L10" s="152">
        <v>73.640572902379731</v>
      </c>
    </row>
    <row r="11" spans="2:26" ht="15.75" customHeight="1" x14ac:dyDescent="0.2">
      <c r="B11" s="151" t="s">
        <v>111</v>
      </c>
      <c r="C11" s="133">
        <v>-2332.1219859800003</v>
      </c>
      <c r="D11" s="133">
        <v>-1714.5687152</v>
      </c>
      <c r="E11" s="133">
        <v>-50.417519999999996</v>
      </c>
      <c r="F11" s="133">
        <v>-6.647759999999999</v>
      </c>
      <c r="G11" s="133">
        <v>0</v>
      </c>
      <c r="H11" s="133">
        <v>0</v>
      </c>
      <c r="I11" s="133">
        <v>0</v>
      </c>
      <c r="J11" s="133">
        <v>-1582.2972087999999</v>
      </c>
      <c r="K11" s="133">
        <v>-28.293999999999997</v>
      </c>
      <c r="L11" s="152">
        <v>-5714.3471899799997</v>
      </c>
    </row>
    <row r="12" spans="2:26" ht="15.75" customHeight="1" x14ac:dyDescent="0.2">
      <c r="B12" s="151" t="s">
        <v>112</v>
      </c>
      <c r="C12" s="133">
        <v>0</v>
      </c>
      <c r="D12" s="133">
        <v>-1657.0115535599998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52">
        <v>-1657.0115535599998</v>
      </c>
    </row>
    <row r="13" spans="2:26" ht="15.75" customHeight="1" x14ac:dyDescent="0.2">
      <c r="B13" s="151" t="s">
        <v>7</v>
      </c>
      <c r="C13" s="133">
        <v>0</v>
      </c>
      <c r="D13" s="133">
        <v>0</v>
      </c>
      <c r="E13" s="133">
        <v>-136.16484279999997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52">
        <v>-136.16484279999997</v>
      </c>
    </row>
    <row r="14" spans="2:26" ht="15" customHeight="1" x14ac:dyDescent="0.2">
      <c r="B14" s="153" t="s">
        <v>113</v>
      </c>
      <c r="C14" s="154">
        <v>24961.842357383066</v>
      </c>
      <c r="D14" s="154">
        <v>617.13918403800017</v>
      </c>
      <c r="E14" s="154">
        <v>48505.461920086396</v>
      </c>
      <c r="F14" s="154">
        <v>1172.03451</v>
      </c>
      <c r="G14" s="154">
        <v>2223.9754420178997</v>
      </c>
      <c r="H14" s="154">
        <v>3282.7422156749994</v>
      </c>
      <c r="I14" s="154">
        <v>5064.9000784495665</v>
      </c>
      <c r="J14" s="154">
        <v>-1503.76960354062</v>
      </c>
      <c r="K14" s="154">
        <v>818.75366786914208</v>
      </c>
      <c r="L14" s="155">
        <v>85143.079771978446</v>
      </c>
    </row>
    <row r="15" spans="2:26" ht="15" customHeight="1" x14ac:dyDescent="0.2">
      <c r="B15" s="151" t="s">
        <v>132</v>
      </c>
      <c r="C15" s="133">
        <v>0</v>
      </c>
      <c r="D15" s="133">
        <v>-4648.9324639999995</v>
      </c>
      <c r="E15" s="133">
        <v>-13282.065869999999</v>
      </c>
      <c r="F15" s="133">
        <v>-393.03684000000004</v>
      </c>
      <c r="G15" s="133">
        <v>-2223.9754420178997</v>
      </c>
      <c r="H15" s="133">
        <v>-3247.8296674999997</v>
      </c>
      <c r="I15" s="133">
        <v>-48.248837999999999</v>
      </c>
      <c r="J15" s="133">
        <v>-0.17443999999999998</v>
      </c>
      <c r="K15" s="133">
        <v>11480.113152153848</v>
      </c>
      <c r="L15" s="152">
        <v>-12364.150409364047</v>
      </c>
    </row>
    <row r="16" spans="2:26" ht="15" customHeight="1" x14ac:dyDescent="0.2">
      <c r="B16" s="151" t="s">
        <v>133</v>
      </c>
      <c r="C16" s="133">
        <v>0</v>
      </c>
      <c r="D16" s="133">
        <v>-241.07058519999998</v>
      </c>
      <c r="E16" s="133">
        <v>-1559.9551200000001</v>
      </c>
      <c r="F16" s="133">
        <v>-11.758699999999999</v>
      </c>
      <c r="G16" s="133">
        <v>0</v>
      </c>
      <c r="H16" s="133">
        <v>-2.4101499999999998</v>
      </c>
      <c r="I16" s="133">
        <v>-576.22947899999997</v>
      </c>
      <c r="J16" s="133">
        <v>-150.068625</v>
      </c>
      <c r="K16" s="133">
        <v>1178.469441566172</v>
      </c>
      <c r="L16" s="152">
        <v>-1363.0232176338282</v>
      </c>
    </row>
    <row r="17" spans="2:12" ht="15" customHeight="1" x14ac:dyDescent="0.2">
      <c r="B17" s="151" t="s">
        <v>116</v>
      </c>
      <c r="C17" s="133">
        <v>-25501.078183327998</v>
      </c>
      <c r="D17" s="133">
        <v>23854.453631513599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406.52588543999985</v>
      </c>
      <c r="K17" s="133">
        <v>0</v>
      </c>
      <c r="L17" s="152">
        <v>-1240.0986663743988</v>
      </c>
    </row>
    <row r="18" spans="2:12" ht="15" customHeight="1" x14ac:dyDescent="0.2">
      <c r="B18" s="151" t="s">
        <v>134</v>
      </c>
      <c r="C18" s="133">
        <v>0</v>
      </c>
      <c r="D18" s="133">
        <v>2636.8538040863987</v>
      </c>
      <c r="E18" s="133">
        <v>-3703.2549480863963</v>
      </c>
      <c r="F18" s="133">
        <v>0</v>
      </c>
      <c r="G18" s="133">
        <v>0</v>
      </c>
      <c r="H18" s="133">
        <v>0</v>
      </c>
      <c r="I18" s="133">
        <v>0</v>
      </c>
      <c r="J18" s="133">
        <v>1066.5374810000001</v>
      </c>
      <c r="K18" s="133">
        <v>0</v>
      </c>
      <c r="L18" s="152">
        <v>0.13633700000241333</v>
      </c>
    </row>
    <row r="19" spans="2:12" ht="15" customHeight="1" x14ac:dyDescent="0.2">
      <c r="B19" s="151" t="s">
        <v>118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-2931.7485597655664</v>
      </c>
      <c r="J19" s="133">
        <v>2817.5652891999998</v>
      </c>
      <c r="K19" s="133">
        <v>0</v>
      </c>
      <c r="L19" s="152">
        <v>-114.18327056556654</v>
      </c>
    </row>
    <row r="20" spans="2:12" ht="15" customHeight="1" x14ac:dyDescent="0.2">
      <c r="B20" s="151" t="s">
        <v>135</v>
      </c>
      <c r="C20" s="133">
        <v>0</v>
      </c>
      <c r="D20" s="133">
        <v>0</v>
      </c>
      <c r="E20" s="133">
        <v>0</v>
      </c>
      <c r="F20" s="133">
        <v>-616.95935999999995</v>
      </c>
      <c r="G20" s="133">
        <v>0</v>
      </c>
      <c r="H20" s="133">
        <v>0</v>
      </c>
      <c r="I20" s="133">
        <v>-444.69706500000001</v>
      </c>
      <c r="J20" s="133">
        <v>819.36588740000002</v>
      </c>
      <c r="K20" s="133">
        <v>0</v>
      </c>
      <c r="L20" s="152">
        <v>-242.29053759999988</v>
      </c>
    </row>
    <row r="21" spans="2:12" ht="15" customHeight="1" x14ac:dyDescent="0.2">
      <c r="B21" s="151" t="s">
        <v>18</v>
      </c>
      <c r="C21" s="133">
        <v>-90.208619999999996</v>
      </c>
      <c r="D21" s="133">
        <v>-1461.9422104</v>
      </c>
      <c r="E21" s="133">
        <v>-5486.3827854000001</v>
      </c>
      <c r="F21" s="133">
        <v>0</v>
      </c>
      <c r="G21" s="133">
        <v>0</v>
      </c>
      <c r="H21" s="133">
        <v>0</v>
      </c>
      <c r="I21" s="133">
        <v>0</v>
      </c>
      <c r="J21" s="133">
        <v>-483.11792951999996</v>
      </c>
      <c r="K21" s="133">
        <v>-375.21627999999998</v>
      </c>
      <c r="L21" s="152">
        <v>-7896.8678253199996</v>
      </c>
    </row>
    <row r="22" spans="2:12" ht="15" customHeight="1" x14ac:dyDescent="0.2">
      <c r="B22" s="151" t="s">
        <v>127</v>
      </c>
      <c r="C22" s="133">
        <v>0</v>
      </c>
      <c r="D22" s="133">
        <v>0</v>
      </c>
      <c r="E22" s="133">
        <v>-2791.0721392</v>
      </c>
      <c r="F22" s="133">
        <v>0</v>
      </c>
      <c r="G22" s="133">
        <v>0</v>
      </c>
      <c r="H22" s="133">
        <v>-32.502398174999996</v>
      </c>
      <c r="I22" s="133">
        <v>0</v>
      </c>
      <c r="J22" s="133">
        <v>0</v>
      </c>
      <c r="K22" s="133">
        <v>-1756.8076987064583</v>
      </c>
      <c r="L22" s="152">
        <v>-4580.3822360814584</v>
      </c>
    </row>
    <row r="23" spans="2:12" ht="14.25" customHeight="1" x14ac:dyDescent="0.2">
      <c r="B23" s="151" t="s">
        <v>9</v>
      </c>
      <c r="C23" s="133">
        <v>629</v>
      </c>
      <c r="D23" s="133">
        <v>-71</v>
      </c>
      <c r="E23" s="133">
        <v>-997</v>
      </c>
      <c r="F23" s="133">
        <v>-124</v>
      </c>
      <c r="G23" s="133">
        <v>0</v>
      </c>
      <c r="H23" s="133">
        <v>0</v>
      </c>
      <c r="I23" s="133">
        <v>0</v>
      </c>
      <c r="J23" s="133">
        <v>14</v>
      </c>
      <c r="K23" s="133">
        <v>0</v>
      </c>
      <c r="L23" s="152">
        <v>-549</v>
      </c>
    </row>
    <row r="24" spans="2:12" ht="14.25" customHeight="1" x14ac:dyDescent="0.2">
      <c r="B24" s="153" t="s">
        <v>126</v>
      </c>
      <c r="C24" s="154">
        <v>0</v>
      </c>
      <c r="D24" s="154">
        <v>20721</v>
      </c>
      <c r="E24" s="154">
        <v>20685.435959999999</v>
      </c>
      <c r="F24" s="154">
        <v>25.915089999999999</v>
      </c>
      <c r="G24" s="154">
        <v>0</v>
      </c>
      <c r="H24" s="154">
        <v>0</v>
      </c>
      <c r="I24" s="154">
        <v>1063.9761366839998</v>
      </c>
      <c r="J24" s="154">
        <v>2986.4905607393803</v>
      </c>
      <c r="K24" s="154">
        <v>11345.312282882704</v>
      </c>
      <c r="L24" s="155">
        <v>56828</v>
      </c>
    </row>
    <row r="25" spans="2:12" ht="16.5" customHeight="1" x14ac:dyDescent="0.2">
      <c r="B25" s="151" t="s">
        <v>24</v>
      </c>
      <c r="C25" s="133">
        <v>0</v>
      </c>
      <c r="D25" s="133">
        <v>1381.29447312</v>
      </c>
      <c r="E25" s="133">
        <v>9898.073699999999</v>
      </c>
      <c r="F25" s="133">
        <v>0</v>
      </c>
      <c r="G25" s="133">
        <v>0</v>
      </c>
      <c r="H25" s="133">
        <v>0</v>
      </c>
      <c r="I25" s="133">
        <v>83.597364000000013</v>
      </c>
      <c r="J25" s="133">
        <v>180.45678000000001</v>
      </c>
      <c r="K25" s="133">
        <v>3851.0231713887906</v>
      </c>
      <c r="L25" s="152">
        <v>15394.445488508791</v>
      </c>
    </row>
    <row r="26" spans="2:12" ht="16.5" customHeight="1" x14ac:dyDescent="0.2">
      <c r="B26" s="151" t="s">
        <v>123</v>
      </c>
      <c r="C26" s="133">
        <v>0</v>
      </c>
      <c r="D26" s="133">
        <v>368.87010865249277</v>
      </c>
      <c r="E26" s="133">
        <v>1135.51055</v>
      </c>
      <c r="F26" s="133">
        <v>0</v>
      </c>
      <c r="G26" s="133">
        <v>0</v>
      </c>
      <c r="H26" s="133">
        <v>0</v>
      </c>
      <c r="I26" s="133">
        <v>41.798682000000007</v>
      </c>
      <c r="J26" s="133">
        <v>120.30452000000001</v>
      </c>
      <c r="K26" s="133">
        <v>2944.4572654041744</v>
      </c>
      <c r="L26" s="152">
        <v>4610.9411260566667</v>
      </c>
    </row>
    <row r="27" spans="2:12" ht="16.5" customHeight="1" x14ac:dyDescent="0.2">
      <c r="B27" s="151" t="s">
        <v>26</v>
      </c>
      <c r="C27" s="133">
        <v>0</v>
      </c>
      <c r="D27" s="133">
        <v>14452.577177186446</v>
      </c>
      <c r="E27" s="133">
        <v>2346.0887899999998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46.986092460470601</v>
      </c>
      <c r="L27" s="152">
        <v>16845.652059646916</v>
      </c>
    </row>
    <row r="28" spans="2:12" ht="16.5" customHeight="1" x14ac:dyDescent="0.2">
      <c r="B28" s="151" t="s">
        <v>27</v>
      </c>
      <c r="C28" s="133">
        <v>0</v>
      </c>
      <c r="D28" s="133">
        <v>3754.1867519157699</v>
      </c>
      <c r="E28" s="133">
        <v>0</v>
      </c>
      <c r="F28" s="133">
        <v>0</v>
      </c>
      <c r="G28" s="133">
        <v>0</v>
      </c>
      <c r="H28" s="133">
        <v>0</v>
      </c>
      <c r="I28" s="133">
        <v>128.92863668399997</v>
      </c>
      <c r="J28" s="133">
        <v>0</v>
      </c>
      <c r="K28" s="133">
        <v>79.240249384074531</v>
      </c>
      <c r="L28" s="152">
        <v>3962.3556379838446</v>
      </c>
    </row>
    <row r="29" spans="2:12" ht="16.5" customHeight="1" x14ac:dyDescent="0.2">
      <c r="B29" s="151" t="s">
        <v>124</v>
      </c>
      <c r="C29" s="133">
        <v>0</v>
      </c>
      <c r="D29" s="133">
        <v>402.81404843649278</v>
      </c>
      <c r="E29" s="133">
        <v>7305.7629199999992</v>
      </c>
      <c r="F29" s="133">
        <v>25.915089999999999</v>
      </c>
      <c r="G29" s="133">
        <v>0</v>
      </c>
      <c r="H29" s="133">
        <v>0</v>
      </c>
      <c r="I29" s="133">
        <v>809.65145399999994</v>
      </c>
      <c r="J29" s="133">
        <v>0</v>
      </c>
      <c r="K29" s="133">
        <v>4423.6055042451926</v>
      </c>
      <c r="L29" s="152">
        <v>12967.749016681686</v>
      </c>
    </row>
    <row r="30" spans="2:12" ht="15.75" customHeight="1" x14ac:dyDescent="0.2">
      <c r="B30" s="156" t="s">
        <v>99</v>
      </c>
      <c r="C30" s="157">
        <v>0</v>
      </c>
      <c r="D30" s="157">
        <v>361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2685.7292607393802</v>
      </c>
      <c r="K30" s="157">
        <v>0</v>
      </c>
      <c r="L30" s="158">
        <v>3047</v>
      </c>
    </row>
    <row r="32" spans="2:12" x14ac:dyDescent="0.2">
      <c r="C32" s="160">
        <f>+C14-C24+SUM(C15:C23)</f>
        <v>-0.44444594493324985</v>
      </c>
      <c r="D32" s="160">
        <f t="shared" ref="D32:L32" si="0">+D14-D24+SUM(D15:D23)</f>
        <v>-35.498639961999288</v>
      </c>
      <c r="E32" s="160">
        <f t="shared" si="0"/>
        <v>0.29509740000139573</v>
      </c>
      <c r="F32" s="160">
        <f t="shared" si="0"/>
        <v>0.36452000000008411</v>
      </c>
      <c r="G32" s="160">
        <f t="shared" si="0"/>
        <v>0</v>
      </c>
      <c r="H32" s="160">
        <f t="shared" si="0"/>
        <v>0</v>
      </c>
      <c r="I32" s="160">
        <f t="shared" si="0"/>
        <v>0</v>
      </c>
      <c r="J32" s="160">
        <f t="shared" si="0"/>
        <v>0.37338423999972292</v>
      </c>
      <c r="K32" s="160">
        <f t="shared" si="0"/>
        <v>0</v>
      </c>
      <c r="L32" s="160">
        <f t="shared" si="0"/>
        <v>-34.780053960850637</v>
      </c>
    </row>
  </sheetData>
  <mergeCells count="3">
    <mergeCell ref="C2:L2"/>
    <mergeCell ref="C4:L4"/>
    <mergeCell ref="C5:L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2"/>
  <sheetViews>
    <sheetView topLeftCell="B10" zoomScale="90" zoomScaleNormal="90" workbookViewId="0">
      <pane xSplit="1" topLeftCell="C1" activePane="topRight" state="frozen"/>
      <selection activeCell="B1" sqref="B1"/>
      <selection pane="topRight" activeCell="O28" sqref="O28"/>
    </sheetView>
  </sheetViews>
  <sheetFormatPr baseColWidth="10" defaultColWidth="11.42578125" defaultRowHeight="11.25" x14ac:dyDescent="0.2"/>
  <cols>
    <col min="1" max="1" width="2.85546875" style="114" customWidth="1"/>
    <col min="2" max="2" width="27.42578125" style="114" customWidth="1"/>
    <col min="3" max="3" width="8.42578125" style="114" customWidth="1"/>
    <col min="4" max="4" width="11.7109375" style="114" customWidth="1"/>
    <col min="5" max="11" width="8.42578125" style="114" customWidth="1"/>
    <col min="12" max="12" width="11.42578125" style="114" customWidth="1"/>
    <col min="13" max="13" width="9.28515625" style="114" customWidth="1"/>
    <col min="14" max="14" width="8" style="114" customWidth="1"/>
    <col min="15" max="15" width="12" style="114" customWidth="1"/>
    <col min="16" max="16" width="8" style="114" customWidth="1"/>
    <col min="17" max="17" width="8.85546875" style="114" customWidth="1"/>
    <col min="18" max="23" width="8" style="114" customWidth="1"/>
    <col min="24" max="25" width="11.42578125" style="114" customWidth="1"/>
    <col min="26" max="16384" width="11.42578125" style="114"/>
  </cols>
  <sheetData>
    <row r="2" spans="2:25" x14ac:dyDescent="0.2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</row>
    <row r="3" spans="2:25" ht="15" customHeight="1" x14ac:dyDescent="0.2">
      <c r="B3" s="115"/>
      <c r="C3" s="116"/>
      <c r="D3" s="116"/>
      <c r="E3" s="116"/>
      <c r="F3" s="217" t="s">
        <v>73</v>
      </c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116"/>
      <c r="X3" s="116"/>
      <c r="Y3" s="117"/>
    </row>
    <row r="4" spans="2:25" x14ac:dyDescent="0.2">
      <c r="B4" s="115"/>
      <c r="C4" s="116"/>
      <c r="D4" s="116"/>
      <c r="E4" s="116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116"/>
      <c r="X4" s="116"/>
      <c r="Y4" s="117"/>
    </row>
    <row r="5" spans="2:25" ht="12" x14ac:dyDescent="0.2">
      <c r="B5" s="115"/>
      <c r="C5" s="116"/>
      <c r="D5" s="116"/>
      <c r="E5" s="116"/>
      <c r="F5" s="218" t="s">
        <v>74</v>
      </c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116"/>
      <c r="X5" s="116"/>
      <c r="Y5" s="117"/>
    </row>
    <row r="6" spans="2:25" ht="12.75" x14ac:dyDescent="0.2">
      <c r="B6" s="115"/>
      <c r="C6" s="116"/>
      <c r="D6" s="116"/>
      <c r="E6" s="116"/>
      <c r="F6" s="219" t="s">
        <v>136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116"/>
      <c r="X6" s="116"/>
      <c r="Y6" s="117"/>
    </row>
    <row r="7" spans="2:25" x14ac:dyDescent="0.2"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7"/>
    </row>
    <row r="8" spans="2:25" ht="6.75" customHeight="1" x14ac:dyDescent="0.2">
      <c r="B8" s="118"/>
      <c r="C8" s="119"/>
      <c r="D8" s="119"/>
      <c r="E8" s="119"/>
      <c r="F8" s="119"/>
      <c r="G8" s="119"/>
      <c r="H8" s="119"/>
      <c r="I8" s="119"/>
      <c r="J8" s="119"/>
      <c r="K8" s="119"/>
      <c r="L8" s="120"/>
      <c r="M8" s="122"/>
      <c r="N8" s="122"/>
      <c r="O8" s="220"/>
      <c r="P8" s="220"/>
      <c r="Q8" s="220"/>
      <c r="R8" s="220"/>
      <c r="S8" s="220"/>
      <c r="T8" s="220"/>
      <c r="U8" s="220"/>
      <c r="V8" s="122"/>
      <c r="W8" s="122"/>
      <c r="X8" s="120"/>
      <c r="Y8" s="123"/>
    </row>
    <row r="9" spans="2:25" ht="110.25" customHeight="1" x14ac:dyDescent="0.2">
      <c r="B9" s="124" t="s">
        <v>76</v>
      </c>
      <c r="C9" s="125" t="s">
        <v>77</v>
      </c>
      <c r="D9" s="126" t="s">
        <v>78</v>
      </c>
      <c r="E9" s="126" t="s">
        <v>79</v>
      </c>
      <c r="F9" s="126" t="s">
        <v>137</v>
      </c>
      <c r="G9" s="126" t="s">
        <v>138</v>
      </c>
      <c r="H9" s="126" t="s">
        <v>80</v>
      </c>
      <c r="I9" s="126" t="s">
        <v>82</v>
      </c>
      <c r="J9" s="162" t="s">
        <v>139</v>
      </c>
      <c r="K9" s="127" t="s">
        <v>88</v>
      </c>
      <c r="L9" s="128" t="s">
        <v>89</v>
      </c>
      <c r="M9" s="125" t="s">
        <v>90</v>
      </c>
      <c r="N9" s="129" t="s">
        <v>92</v>
      </c>
      <c r="O9" s="163" t="s">
        <v>140</v>
      </c>
      <c r="P9" s="126" t="s">
        <v>141</v>
      </c>
      <c r="Q9" s="126" t="s">
        <v>142</v>
      </c>
      <c r="R9" s="126" t="s">
        <v>143</v>
      </c>
      <c r="S9" s="126" t="s">
        <v>103</v>
      </c>
      <c r="T9" s="126" t="s">
        <v>144</v>
      </c>
      <c r="U9" s="126" t="s">
        <v>145</v>
      </c>
      <c r="V9" s="126" t="s">
        <v>146</v>
      </c>
      <c r="W9" s="127" t="s">
        <v>99</v>
      </c>
      <c r="X9" s="130" t="s">
        <v>107</v>
      </c>
      <c r="Y9" s="131" t="s">
        <v>20</v>
      </c>
    </row>
    <row r="10" spans="2:25" ht="14.25" customHeight="1" x14ac:dyDescent="0.2">
      <c r="B10" s="132" t="s">
        <v>108</v>
      </c>
      <c r="C10" s="133">
        <v>26439.787493508065</v>
      </c>
      <c r="D10" s="133">
        <v>39556.8468228864</v>
      </c>
      <c r="E10" s="133">
        <v>13.79715</v>
      </c>
      <c r="F10" s="133">
        <v>3282.7422156749994</v>
      </c>
      <c r="G10" s="133"/>
      <c r="H10" s="133"/>
      <c r="I10" s="133">
        <v>834.32260799999995</v>
      </c>
      <c r="J10" s="133">
        <v>1038.3776451344113</v>
      </c>
      <c r="K10" s="133">
        <v>3192.1998253151551</v>
      </c>
      <c r="L10" s="134">
        <v>74358.073760519037</v>
      </c>
      <c r="M10" s="133">
        <v>12658.582593720021</v>
      </c>
      <c r="N10" s="133">
        <v>2864.5540000000001</v>
      </c>
      <c r="O10" s="133">
        <v>6500.9169318399991</v>
      </c>
      <c r="P10" s="133">
        <v>1377.6041999999998</v>
      </c>
      <c r="Q10" s="133">
        <v>11293.15969</v>
      </c>
      <c r="R10" s="133">
        <v>3844.4292599999999</v>
      </c>
      <c r="S10" s="133">
        <v>956.16840000000002</v>
      </c>
      <c r="T10" s="133">
        <v>300.76130000000001</v>
      </c>
      <c r="U10" s="133">
        <v>1867.2557045200001</v>
      </c>
      <c r="V10" s="133">
        <v>810.49698799999999</v>
      </c>
      <c r="W10" s="133">
        <v>2426.58833228</v>
      </c>
      <c r="X10" s="134">
        <v>44900.517400360019</v>
      </c>
      <c r="Y10" s="135">
        <v>74358.073760519037</v>
      </c>
    </row>
    <row r="11" spans="2:25" ht="14.25" customHeight="1" x14ac:dyDescent="0.2">
      <c r="B11" s="132" t="s">
        <v>109</v>
      </c>
      <c r="C11" s="133">
        <v>790.44893341000011</v>
      </c>
      <c r="D11" s="133">
        <v>9143.4974600000005</v>
      </c>
      <c r="E11" s="133">
        <v>1153.69128</v>
      </c>
      <c r="F11" s="133"/>
      <c r="G11" s="133"/>
      <c r="H11" s="133">
        <v>2223.9754420178997</v>
      </c>
      <c r="I11" s="133"/>
      <c r="J11" s="133"/>
      <c r="K11" s="133"/>
      <c r="L11" s="134">
        <v>13311.613115427901</v>
      </c>
      <c r="M11" s="133">
        <v>847.04766786914206</v>
      </c>
      <c r="N11" s="133">
        <v>0</v>
      </c>
      <c r="O11" s="133">
        <v>185.185824</v>
      </c>
      <c r="P11" s="133">
        <v>127.2264</v>
      </c>
      <c r="Q11" s="133">
        <v>3603.3085608000001</v>
      </c>
      <c r="R11" s="133">
        <v>0</v>
      </c>
      <c r="S11" s="133"/>
      <c r="T11" s="133"/>
      <c r="U11" s="133"/>
      <c r="V11" s="133">
        <v>76.840608399999994</v>
      </c>
      <c r="W11" s="133">
        <v>67.666848399999992</v>
      </c>
      <c r="X11" s="134">
        <v>4907.2759094691419</v>
      </c>
      <c r="Y11" s="135">
        <v>18218.889024897042</v>
      </c>
    </row>
    <row r="12" spans="2:25" ht="14.25" customHeight="1" x14ac:dyDescent="0.2">
      <c r="B12" s="132" t="s">
        <v>110</v>
      </c>
      <c r="C12" s="133">
        <v>63.727916444999785</v>
      </c>
      <c r="D12" s="133">
        <v>-8.2999999999999989</v>
      </c>
      <c r="E12" s="133">
        <v>11.19384</v>
      </c>
      <c r="F12" s="133"/>
      <c r="G12" s="133"/>
      <c r="H12" s="133">
        <v>0</v>
      </c>
      <c r="I12" s="133"/>
      <c r="J12" s="133"/>
      <c r="K12" s="133"/>
      <c r="L12" s="134">
        <v>66.621756444999789</v>
      </c>
      <c r="M12" s="133"/>
      <c r="N12" s="133">
        <v>30.008000000000003</v>
      </c>
      <c r="O12" s="133">
        <v>-62.053344298079985</v>
      </c>
      <c r="P12" s="133">
        <v>6.2861635200000165</v>
      </c>
      <c r="Q12" s="133">
        <v>-8.0920603507200877</v>
      </c>
      <c r="R12" s="133">
        <v>54.227888399999962</v>
      </c>
      <c r="S12" s="133"/>
      <c r="T12" s="133"/>
      <c r="U12" s="133"/>
      <c r="V12" s="133">
        <v>-24.218587673199966</v>
      </c>
      <c r="W12" s="133">
        <v>10.860756859379997</v>
      </c>
      <c r="X12" s="134">
        <v>7.0188164573799376</v>
      </c>
      <c r="Y12" s="135">
        <v>73.640572902379731</v>
      </c>
    </row>
    <row r="13" spans="2:25" ht="14.25" customHeight="1" x14ac:dyDescent="0.2">
      <c r="B13" s="132" t="s">
        <v>111</v>
      </c>
      <c r="C13" s="133">
        <v>2332.1219859800003</v>
      </c>
      <c r="D13" s="133">
        <v>50.417519999999996</v>
      </c>
      <c r="E13" s="133">
        <v>6.647759999999999</v>
      </c>
      <c r="F13" s="133"/>
      <c r="G13" s="133"/>
      <c r="H13" s="133"/>
      <c r="I13" s="133"/>
      <c r="J13" s="133"/>
      <c r="K13" s="133"/>
      <c r="L13" s="134">
        <v>2389.1872659800001</v>
      </c>
      <c r="M13" s="133">
        <v>28.293999999999997</v>
      </c>
      <c r="N13" s="133">
        <v>967.37520000000006</v>
      </c>
      <c r="O13" s="133">
        <v>213.304</v>
      </c>
      <c r="P13" s="133">
        <v>1.8127200000000001</v>
      </c>
      <c r="Q13" s="133">
        <v>1452.4299672</v>
      </c>
      <c r="R13" s="133">
        <v>24.794</v>
      </c>
      <c r="S13" s="133"/>
      <c r="T13" s="133"/>
      <c r="U13" s="133"/>
      <c r="V13" s="133">
        <v>502.22778799999998</v>
      </c>
      <c r="W13" s="133">
        <v>134.92224880000001</v>
      </c>
      <c r="X13" s="134">
        <v>3325.159924</v>
      </c>
      <c r="Y13" s="135">
        <v>5714.3471899800006</v>
      </c>
    </row>
    <row r="14" spans="2:25" ht="14.25" customHeight="1" x14ac:dyDescent="0.2">
      <c r="B14" s="132" t="s">
        <v>112</v>
      </c>
      <c r="C14" s="133">
        <v>0</v>
      </c>
      <c r="D14" s="133"/>
      <c r="E14" s="133">
        <v>0</v>
      </c>
      <c r="F14" s="133"/>
      <c r="G14" s="133"/>
      <c r="H14" s="133"/>
      <c r="I14" s="133"/>
      <c r="J14" s="133"/>
      <c r="K14" s="133"/>
      <c r="L14" s="134">
        <v>0</v>
      </c>
      <c r="M14" s="133"/>
      <c r="N14" s="133"/>
      <c r="O14" s="133"/>
      <c r="P14" s="133">
        <v>971.38448315999995</v>
      </c>
      <c r="Q14" s="133">
        <v>69.935210400000003</v>
      </c>
      <c r="R14" s="133">
        <v>615.69186000000002</v>
      </c>
      <c r="S14" s="133"/>
      <c r="T14" s="133"/>
      <c r="U14" s="133"/>
      <c r="V14" s="133"/>
      <c r="W14" s="133"/>
      <c r="X14" s="134">
        <v>1657.0115535599998</v>
      </c>
      <c r="Y14" s="135">
        <v>1657.0115535599998</v>
      </c>
    </row>
    <row r="15" spans="2:25" ht="14.25" customHeight="1" x14ac:dyDescent="0.2">
      <c r="B15" s="132" t="s">
        <v>7</v>
      </c>
      <c r="C15" s="133">
        <v>0</v>
      </c>
      <c r="D15" s="133">
        <v>-136.16484279999997</v>
      </c>
      <c r="E15" s="133">
        <v>0</v>
      </c>
      <c r="F15" s="133">
        <v>0</v>
      </c>
      <c r="G15" s="133"/>
      <c r="H15" s="133"/>
      <c r="I15" s="133"/>
      <c r="J15" s="133"/>
      <c r="K15" s="133"/>
      <c r="L15" s="134">
        <v>-136.16484279999997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4">
        <v>0</v>
      </c>
      <c r="Y15" s="135">
        <v>-136.16484279999997</v>
      </c>
    </row>
    <row r="16" spans="2:25" ht="14.25" customHeight="1" x14ac:dyDescent="0.2">
      <c r="B16" s="136" t="s">
        <v>113</v>
      </c>
      <c r="C16" s="135">
        <v>24961.842357383066</v>
      </c>
      <c r="D16" s="135">
        <v>48505.461920086396</v>
      </c>
      <c r="E16" s="135">
        <v>1172.03451</v>
      </c>
      <c r="F16" s="135">
        <v>3282.7422156749994</v>
      </c>
      <c r="G16" s="135">
        <v>0</v>
      </c>
      <c r="H16" s="135">
        <v>2223.9754420178997</v>
      </c>
      <c r="I16" s="135">
        <v>834.32260799999995</v>
      </c>
      <c r="J16" s="135">
        <v>1038.3776451344113</v>
      </c>
      <c r="K16" s="135">
        <v>3192.1998253151551</v>
      </c>
      <c r="L16" s="135">
        <v>85210.956523611938</v>
      </c>
      <c r="M16" s="135">
        <v>13477.336261589162</v>
      </c>
      <c r="N16" s="135">
        <v>1927.1867999999999</v>
      </c>
      <c r="O16" s="135">
        <v>6410.7454115419196</v>
      </c>
      <c r="P16" s="135">
        <v>537.91956035999988</v>
      </c>
      <c r="Q16" s="135">
        <v>13366.01101284928</v>
      </c>
      <c r="R16" s="135">
        <v>3258.1712883999999</v>
      </c>
      <c r="S16" s="135">
        <v>956.16840000000002</v>
      </c>
      <c r="T16" s="135">
        <v>300.76130000000001</v>
      </c>
      <c r="U16" s="135">
        <v>1867.2557045200001</v>
      </c>
      <c r="V16" s="135">
        <v>360.89122072679999</v>
      </c>
      <c r="W16" s="135">
        <v>2370.1936887393804</v>
      </c>
      <c r="X16" s="135">
        <v>44832.640648726541</v>
      </c>
      <c r="Y16" s="135">
        <v>85143.079771978446</v>
      </c>
    </row>
    <row r="17" spans="2:25" ht="14.25" customHeight="1" x14ac:dyDescent="0.2">
      <c r="B17" s="132" t="s">
        <v>116</v>
      </c>
      <c r="C17" s="133">
        <v>-25501.078183327998</v>
      </c>
      <c r="D17" s="133"/>
      <c r="E17" s="133"/>
      <c r="F17" s="133"/>
      <c r="G17" s="133"/>
      <c r="H17" s="133"/>
      <c r="I17" s="133"/>
      <c r="J17" s="133"/>
      <c r="K17" s="133"/>
      <c r="L17" s="134">
        <v>-25501.078183327998</v>
      </c>
      <c r="M17" s="133"/>
      <c r="N17" s="133">
        <v>1173.8540000000003</v>
      </c>
      <c r="O17" s="133">
        <v>5103.9525885536004</v>
      </c>
      <c r="P17" s="133">
        <v>1377.6041999999998</v>
      </c>
      <c r="Q17" s="133">
        <v>8926.4049400000004</v>
      </c>
      <c r="R17" s="133">
        <v>3844.4292599999999</v>
      </c>
      <c r="S17" s="133">
        <v>956.16840000000002</v>
      </c>
      <c r="T17" s="133"/>
      <c r="U17" s="133">
        <v>1234.06915</v>
      </c>
      <c r="V17" s="133">
        <v>810.49698799999999</v>
      </c>
      <c r="W17" s="133">
        <v>833.99999039999989</v>
      </c>
      <c r="X17" s="134">
        <v>24260.979516953597</v>
      </c>
      <c r="Y17" s="135">
        <v>-1240.0986663744006</v>
      </c>
    </row>
    <row r="18" spans="2:25" ht="14.25" customHeight="1" x14ac:dyDescent="0.2">
      <c r="B18" s="137" t="s">
        <v>147</v>
      </c>
      <c r="C18" s="133"/>
      <c r="D18" s="133">
        <v>-13282.065869999999</v>
      </c>
      <c r="E18" s="133">
        <v>-393.03684000000004</v>
      </c>
      <c r="F18" s="133">
        <v>-3247.8296674999997</v>
      </c>
      <c r="G18" s="133"/>
      <c r="H18" s="133">
        <v>-2223.9754420178997</v>
      </c>
      <c r="I18" s="133"/>
      <c r="J18" s="133"/>
      <c r="K18" s="133">
        <v>-48.248837999999999</v>
      </c>
      <c r="L18" s="134">
        <v>-19195.156657517895</v>
      </c>
      <c r="M18" s="133">
        <v>11480.113152153848</v>
      </c>
      <c r="N18" s="133"/>
      <c r="O18" s="133"/>
      <c r="P18" s="133"/>
      <c r="Q18" s="133">
        <v>-2051.5277239999996</v>
      </c>
      <c r="R18" s="133">
        <v>-2597.5791800000002</v>
      </c>
      <c r="S18" s="133"/>
      <c r="T18" s="133"/>
      <c r="U18" s="133"/>
      <c r="V18" s="133"/>
      <c r="W18" s="133"/>
      <c r="X18" s="134">
        <v>11480.113152153848</v>
      </c>
      <c r="Y18" s="135">
        <v>-12364.150409364047</v>
      </c>
    </row>
    <row r="19" spans="2:25" ht="14.25" customHeight="1" x14ac:dyDescent="0.2">
      <c r="B19" s="132" t="s">
        <v>148</v>
      </c>
      <c r="C19" s="133"/>
      <c r="D19" s="133">
        <v>-1559.9551200000001</v>
      </c>
      <c r="E19" s="133">
        <v>-11.758699999999999</v>
      </c>
      <c r="F19" s="133">
        <v>-2.4101499999999998</v>
      </c>
      <c r="G19" s="133"/>
      <c r="H19" s="133"/>
      <c r="I19" s="133">
        <v>-180.63213300000001</v>
      </c>
      <c r="J19" s="133">
        <v>-103.56959999999999</v>
      </c>
      <c r="K19" s="133">
        <v>-292.02774599999998</v>
      </c>
      <c r="L19" s="134">
        <v>-2150.3534490000002</v>
      </c>
      <c r="M19" s="133">
        <v>1178.469441566172</v>
      </c>
      <c r="N19" s="133"/>
      <c r="O19" s="133"/>
      <c r="P19" s="133"/>
      <c r="Q19" s="133">
        <v>-51.4564752</v>
      </c>
      <c r="R19" s="133">
        <v>-138.23585999999997</v>
      </c>
      <c r="S19" s="133"/>
      <c r="T19" s="133"/>
      <c r="U19" s="133">
        <v>-201.44687500000001</v>
      </c>
      <c r="V19" s="133"/>
      <c r="W19" s="133"/>
      <c r="X19" s="134">
        <v>1178.469441566172</v>
      </c>
      <c r="Y19" s="135">
        <v>-1363.0232176338282</v>
      </c>
    </row>
    <row r="20" spans="2:25" ht="14.25" customHeight="1" x14ac:dyDescent="0.2">
      <c r="B20" s="132" t="s">
        <v>149</v>
      </c>
      <c r="C20" s="133"/>
      <c r="D20" s="133">
        <v>-3703.2549480863963</v>
      </c>
      <c r="E20" s="133"/>
      <c r="F20" s="133"/>
      <c r="G20" s="133"/>
      <c r="H20" s="133"/>
      <c r="I20" s="133"/>
      <c r="J20" s="133"/>
      <c r="K20" s="133"/>
      <c r="L20" s="134">
        <v>-3703.2549480863963</v>
      </c>
      <c r="M20" s="133"/>
      <c r="N20" s="133">
        <v>1690.7</v>
      </c>
      <c r="O20" s="133">
        <v>946.15380408639885</v>
      </c>
      <c r="P20" s="133"/>
      <c r="Q20" s="133"/>
      <c r="R20" s="133"/>
      <c r="S20" s="133"/>
      <c r="T20" s="133"/>
      <c r="U20" s="133"/>
      <c r="V20" s="133"/>
      <c r="W20" s="133">
        <v>1066.5374810000001</v>
      </c>
      <c r="X20" s="134">
        <v>3703.391285086399</v>
      </c>
      <c r="Y20" s="135">
        <v>0.13633700000264071</v>
      </c>
    </row>
    <row r="21" spans="2:25" ht="14.25" customHeight="1" x14ac:dyDescent="0.2">
      <c r="B21" s="137" t="s">
        <v>121</v>
      </c>
      <c r="C21" s="133"/>
      <c r="D21" s="133"/>
      <c r="E21" s="133"/>
      <c r="F21" s="133"/>
      <c r="G21" s="133"/>
      <c r="H21" s="133"/>
      <c r="I21" s="133">
        <v>-444.69706500000001</v>
      </c>
      <c r="J21" s="133"/>
      <c r="K21" s="133"/>
      <c r="L21" s="134">
        <v>-444.69706500000001</v>
      </c>
      <c r="M21" s="133"/>
      <c r="N21" s="133"/>
      <c r="O21" s="133"/>
      <c r="P21" s="133"/>
      <c r="Q21" s="133"/>
      <c r="R21" s="133"/>
      <c r="S21" s="133"/>
      <c r="T21" s="133">
        <v>300.76130000000001</v>
      </c>
      <c r="U21" s="133"/>
      <c r="V21" s="133"/>
      <c r="W21" s="133"/>
      <c r="X21" s="134">
        <v>300.76130000000001</v>
      </c>
      <c r="Y21" s="135">
        <v>-143.935765</v>
      </c>
    </row>
    <row r="22" spans="2:25" ht="14.25" customHeight="1" x14ac:dyDescent="0.2">
      <c r="B22" s="132" t="s">
        <v>150</v>
      </c>
      <c r="C22" s="133"/>
      <c r="D22" s="133"/>
      <c r="E22" s="133">
        <v>-616.95935999999995</v>
      </c>
      <c r="F22" s="133"/>
      <c r="G22" s="133"/>
      <c r="H22" s="133"/>
      <c r="I22" s="133"/>
      <c r="J22" s="133"/>
      <c r="K22" s="133"/>
      <c r="L22" s="134">
        <v>-616.95935999999995</v>
      </c>
      <c r="M22" s="133"/>
      <c r="N22" s="133"/>
      <c r="O22" s="133"/>
      <c r="P22" s="133"/>
      <c r="Q22" s="133"/>
      <c r="R22" s="133"/>
      <c r="S22" s="133">
        <v>-640.63282800000002</v>
      </c>
      <c r="T22" s="133"/>
      <c r="U22" s="133">
        <v>633.18655451999996</v>
      </c>
      <c r="V22" s="133"/>
      <c r="W22" s="133">
        <v>526.05086087999996</v>
      </c>
      <c r="X22" s="134">
        <v>1159.2374153999999</v>
      </c>
      <c r="Y22" s="135">
        <v>-98.354772600000047</v>
      </c>
    </row>
    <row r="23" spans="2:25" ht="14.25" customHeight="1" x14ac:dyDescent="0.2">
      <c r="B23" s="137" t="s">
        <v>151</v>
      </c>
      <c r="C23" s="133"/>
      <c r="D23" s="133"/>
      <c r="E23" s="133"/>
      <c r="F23" s="133"/>
      <c r="G23" s="133"/>
      <c r="H23" s="133"/>
      <c r="I23" s="133"/>
      <c r="J23" s="133">
        <v>-208.75395513441137</v>
      </c>
      <c r="K23" s="133">
        <v>-255.56888528169742</v>
      </c>
      <c r="L23" s="134">
        <v>-464.32284041610876</v>
      </c>
      <c r="M23" s="133"/>
      <c r="N23" s="133"/>
      <c r="O23" s="133">
        <v>450.81053919999999</v>
      </c>
      <c r="P23" s="133"/>
      <c r="Q23" s="133"/>
      <c r="R23" s="133"/>
      <c r="S23" s="133"/>
      <c r="T23" s="133"/>
      <c r="U23" s="133"/>
      <c r="V23" s="133"/>
      <c r="W23" s="133"/>
      <c r="X23" s="134">
        <v>450.81053919999999</v>
      </c>
      <c r="Y23" s="135">
        <v>-13.512301216108767</v>
      </c>
    </row>
    <row r="24" spans="2:25" ht="14.25" customHeight="1" x14ac:dyDescent="0.2">
      <c r="B24" s="132" t="s">
        <v>152</v>
      </c>
      <c r="C24" s="133"/>
      <c r="D24" s="133"/>
      <c r="E24" s="133"/>
      <c r="F24" s="133"/>
      <c r="G24" s="133"/>
      <c r="H24" s="133"/>
      <c r="I24" s="133"/>
      <c r="J24" s="133"/>
      <c r="K24" s="133">
        <v>-2467.4257193494577</v>
      </c>
      <c r="L24" s="134">
        <v>-2467.4257193494577</v>
      </c>
      <c r="M24" s="133"/>
      <c r="N24" s="133"/>
      <c r="O24" s="133"/>
      <c r="P24" s="133"/>
      <c r="Q24" s="133">
        <v>2366.7547500000001</v>
      </c>
      <c r="R24" s="133"/>
      <c r="S24" s="133"/>
      <c r="T24" s="133"/>
      <c r="U24" s="133"/>
      <c r="V24" s="133"/>
      <c r="W24" s="133"/>
      <c r="X24" s="134">
        <v>2366.7547500000001</v>
      </c>
      <c r="Y24" s="135">
        <v>-100.67096934945766</v>
      </c>
    </row>
    <row r="25" spans="2:25" ht="14.25" customHeight="1" x14ac:dyDescent="0.2">
      <c r="B25" s="136" t="s">
        <v>122</v>
      </c>
      <c r="C25" s="135">
        <v>-25501.078183327998</v>
      </c>
      <c r="D25" s="135">
        <v>-18545.275938086394</v>
      </c>
      <c r="E25" s="135">
        <v>-1021.7548999999999</v>
      </c>
      <c r="F25" s="135">
        <v>-3250.2398174999998</v>
      </c>
      <c r="G25" s="135">
        <v>0</v>
      </c>
      <c r="H25" s="135">
        <v>-2223.9754420178997</v>
      </c>
      <c r="I25" s="135">
        <v>-625.32919800000002</v>
      </c>
      <c r="J25" s="135">
        <v>-312.32355513441138</v>
      </c>
      <c r="K25" s="135">
        <v>-3063.2711886311554</v>
      </c>
      <c r="L25" s="135">
        <v>-54543.248222697854</v>
      </c>
      <c r="M25" s="135">
        <v>0</v>
      </c>
      <c r="N25" s="135">
        <v>0</v>
      </c>
      <c r="O25" s="135">
        <v>0</v>
      </c>
      <c r="P25" s="135">
        <v>0</v>
      </c>
      <c r="Q25" s="135">
        <v>-2102.9841991999997</v>
      </c>
      <c r="R25" s="135">
        <v>-2735.81504</v>
      </c>
      <c r="S25" s="135">
        <v>-640.63282800000002</v>
      </c>
      <c r="T25" s="135">
        <v>0</v>
      </c>
      <c r="U25" s="135">
        <v>-201.44687500000001</v>
      </c>
      <c r="V25" s="135">
        <v>0</v>
      </c>
      <c r="W25" s="135">
        <v>0</v>
      </c>
      <c r="X25" s="135">
        <v>-5680.8789421999991</v>
      </c>
      <c r="Y25" s="135">
        <v>-15323.60976453784</v>
      </c>
    </row>
    <row r="26" spans="2:25" ht="14.25" customHeight="1" x14ac:dyDescent="0.2">
      <c r="B26" s="132" t="s">
        <v>18</v>
      </c>
      <c r="C26" s="133">
        <v>90.208619999999996</v>
      </c>
      <c r="D26" s="133">
        <v>5486.3827854000001</v>
      </c>
      <c r="E26" s="133"/>
      <c r="F26" s="133"/>
      <c r="G26" s="133"/>
      <c r="H26" s="133"/>
      <c r="I26" s="133"/>
      <c r="J26" s="133"/>
      <c r="K26" s="133"/>
      <c r="L26" s="134">
        <v>5576.5914054000004</v>
      </c>
      <c r="M26" s="133">
        <v>375.21627999999998</v>
      </c>
      <c r="N26" s="133">
        <v>29.37</v>
      </c>
      <c r="O26" s="133">
        <v>9.0144000000000005E-3</v>
      </c>
      <c r="P26" s="133"/>
      <c r="Q26" s="133">
        <v>2.485716</v>
      </c>
      <c r="R26" s="133">
        <v>318.80968000000001</v>
      </c>
      <c r="S26" s="133"/>
      <c r="T26" s="133"/>
      <c r="U26" s="133">
        <v>1594.38572952</v>
      </c>
      <c r="V26" s="133">
        <v>0</v>
      </c>
      <c r="W26" s="133"/>
      <c r="X26" s="134">
        <v>2320.2764199200001</v>
      </c>
      <c r="Y26" s="135">
        <v>7896.8678253200005</v>
      </c>
    </row>
    <row r="27" spans="2:25" ht="14.25" customHeight="1" x14ac:dyDescent="0.2">
      <c r="B27" s="132" t="s">
        <v>127</v>
      </c>
      <c r="C27" s="133"/>
      <c r="D27" s="133">
        <v>2791.0721392</v>
      </c>
      <c r="E27" s="133"/>
      <c r="F27" s="133">
        <v>32.502398174999996</v>
      </c>
      <c r="G27" s="133"/>
      <c r="H27" s="133"/>
      <c r="I27" s="133"/>
      <c r="J27" s="133"/>
      <c r="K27" s="133"/>
      <c r="L27" s="134">
        <v>2823.5745373750001</v>
      </c>
      <c r="M27" s="133">
        <v>1756.8076987064583</v>
      </c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4">
        <v>1756.8076987064583</v>
      </c>
      <c r="Y27" s="135">
        <v>4580.3822360814584</v>
      </c>
    </row>
    <row r="28" spans="2:25" ht="14.25" customHeight="1" x14ac:dyDescent="0.2">
      <c r="B28" s="136" t="s">
        <v>9</v>
      </c>
      <c r="C28" s="135">
        <v>629</v>
      </c>
      <c r="D28" s="135">
        <v>-997</v>
      </c>
      <c r="E28" s="135">
        <v>-124</v>
      </c>
      <c r="F28" s="135"/>
      <c r="G28" s="135"/>
      <c r="H28" s="135"/>
      <c r="I28" s="135"/>
      <c r="J28" s="135"/>
      <c r="K28" s="135"/>
      <c r="L28" s="135">
        <v>-492</v>
      </c>
      <c r="M28" s="135"/>
      <c r="N28" s="135"/>
      <c r="O28" s="135">
        <v>11</v>
      </c>
      <c r="P28" s="135"/>
      <c r="Q28" s="135"/>
      <c r="R28" s="135"/>
      <c r="S28" s="135"/>
      <c r="T28" s="135"/>
      <c r="U28" s="135">
        <v>-71</v>
      </c>
      <c r="V28" s="135">
        <v>0</v>
      </c>
      <c r="W28" s="135"/>
      <c r="X28" s="138">
        <v>-60</v>
      </c>
      <c r="Y28" s="135">
        <v>-552</v>
      </c>
    </row>
    <row r="29" spans="2:25" ht="14.25" customHeight="1" x14ac:dyDescent="0.2">
      <c r="B29" s="132" t="s">
        <v>26</v>
      </c>
      <c r="C29" s="133"/>
      <c r="D29" s="133">
        <v>2346.0887899999998</v>
      </c>
      <c r="E29" s="133"/>
      <c r="F29" s="133"/>
      <c r="G29" s="133"/>
      <c r="H29" s="133"/>
      <c r="I29" s="133"/>
      <c r="J29" s="133"/>
      <c r="K29" s="133"/>
      <c r="L29" s="134">
        <v>2346.0887899999998</v>
      </c>
      <c r="M29" s="133">
        <v>46.986092460470601</v>
      </c>
      <c r="N29" s="133"/>
      <c r="O29" s="133">
        <v>6456.9023229019203</v>
      </c>
      <c r="P29" s="133">
        <v>523.05318323999995</v>
      </c>
      <c r="Q29" s="133">
        <v>7433.9478230485256</v>
      </c>
      <c r="R29" s="133">
        <v>38.673847995999978</v>
      </c>
      <c r="S29" s="133"/>
      <c r="T29" s="133"/>
      <c r="U29" s="133"/>
      <c r="V29" s="133"/>
      <c r="W29" s="133"/>
      <c r="X29" s="134">
        <v>14499.563269646918</v>
      </c>
      <c r="Y29" s="135">
        <v>16845.65205964692</v>
      </c>
    </row>
    <row r="30" spans="2:25" ht="14.25" customHeight="1" x14ac:dyDescent="0.2">
      <c r="B30" s="132" t="s">
        <v>124</v>
      </c>
      <c r="C30" s="133"/>
      <c r="D30" s="133">
        <v>7305.7629199999992</v>
      </c>
      <c r="E30" s="133">
        <v>25.915089999999999</v>
      </c>
      <c r="F30" s="133"/>
      <c r="G30" s="133"/>
      <c r="H30" s="133"/>
      <c r="I30" s="133">
        <v>83.597364000000013</v>
      </c>
      <c r="J30" s="133">
        <v>726.05408999999997</v>
      </c>
      <c r="K30" s="133"/>
      <c r="L30" s="134">
        <v>8141.3294639999995</v>
      </c>
      <c r="M30" s="133">
        <v>4423.6055042451926</v>
      </c>
      <c r="N30" s="133">
        <v>208.75984800000001</v>
      </c>
      <c r="O30" s="133"/>
      <c r="P30" s="133"/>
      <c r="Q30" s="133">
        <v>112.6355730764928</v>
      </c>
      <c r="R30" s="133">
        <v>81.418627359999959</v>
      </c>
      <c r="S30" s="133"/>
      <c r="T30" s="133"/>
      <c r="U30" s="133"/>
      <c r="V30" s="133"/>
      <c r="W30" s="133"/>
      <c r="X30" s="134">
        <v>4826.4195526816848</v>
      </c>
      <c r="Y30" s="135">
        <v>12967.749016681684</v>
      </c>
    </row>
    <row r="31" spans="2:25" ht="14.25" customHeight="1" x14ac:dyDescent="0.2">
      <c r="B31" s="132" t="s">
        <v>24</v>
      </c>
      <c r="C31" s="133"/>
      <c r="D31" s="133">
        <v>9898.073699999999</v>
      </c>
      <c r="E31" s="133"/>
      <c r="F31" s="133"/>
      <c r="G31" s="133"/>
      <c r="H31" s="133"/>
      <c r="I31" s="133">
        <v>83.597364000000013</v>
      </c>
      <c r="J31" s="133"/>
      <c r="K31" s="133"/>
      <c r="L31" s="134">
        <v>9981.6710639999983</v>
      </c>
      <c r="M31" s="133">
        <v>3851.0231713887906</v>
      </c>
      <c r="N31" s="133">
        <v>1366.4280960000001</v>
      </c>
      <c r="O31" s="133"/>
      <c r="P31" s="133">
        <v>14.866377119999997</v>
      </c>
      <c r="Q31" s="133"/>
      <c r="R31" s="133"/>
      <c r="S31" s="133"/>
      <c r="T31" s="133">
        <v>180.45678000000001</v>
      </c>
      <c r="U31" s="133"/>
      <c r="V31" s="133"/>
      <c r="W31" s="133"/>
      <c r="X31" s="134">
        <v>5412.7744245087915</v>
      </c>
      <c r="Y31" s="135">
        <v>15394.445488508791</v>
      </c>
    </row>
    <row r="32" spans="2:25" ht="14.25" customHeight="1" x14ac:dyDescent="0.2">
      <c r="B32" s="132" t="s">
        <v>153</v>
      </c>
      <c r="C32" s="133"/>
      <c r="D32" s="133">
        <v>1135.51055</v>
      </c>
      <c r="E32" s="133"/>
      <c r="F32" s="133"/>
      <c r="G32" s="133"/>
      <c r="H32" s="133"/>
      <c r="I32" s="133">
        <v>41.798682000000007</v>
      </c>
      <c r="J32" s="133"/>
      <c r="K32" s="133"/>
      <c r="L32" s="134">
        <v>1177.3092320000001</v>
      </c>
      <c r="M32" s="133">
        <v>2944.4572654041744</v>
      </c>
      <c r="N32" s="133">
        <v>227.73801599999999</v>
      </c>
      <c r="O32" s="133"/>
      <c r="P32" s="133"/>
      <c r="Q32" s="133">
        <v>112.6355730764928</v>
      </c>
      <c r="R32" s="133">
        <v>28.496519575999983</v>
      </c>
      <c r="S32" s="133"/>
      <c r="T32" s="133">
        <v>120.30452000000001</v>
      </c>
      <c r="U32" s="133"/>
      <c r="V32" s="133"/>
      <c r="W32" s="133"/>
      <c r="X32" s="134">
        <v>3433.6318940566671</v>
      </c>
      <c r="Y32" s="135">
        <v>4610.9411260566667</v>
      </c>
    </row>
    <row r="33" spans="2:25" ht="14.25" customHeight="1" x14ac:dyDescent="0.2">
      <c r="B33" s="132" t="s">
        <v>154</v>
      </c>
      <c r="C33" s="133"/>
      <c r="D33" s="133">
        <v>0</v>
      </c>
      <c r="E33" s="133"/>
      <c r="F33" s="133"/>
      <c r="G33" s="133"/>
      <c r="H33" s="133"/>
      <c r="I33" s="133"/>
      <c r="J33" s="133"/>
      <c r="K33" s="133">
        <v>128.92863668399997</v>
      </c>
      <c r="L33" s="134">
        <v>128.92863668399997</v>
      </c>
      <c r="M33" s="133">
        <v>79.240249384074531</v>
      </c>
      <c r="N33" s="133">
        <v>94.890840000000011</v>
      </c>
      <c r="O33" s="133"/>
      <c r="P33" s="133"/>
      <c r="Q33" s="133">
        <v>3604.3383384477697</v>
      </c>
      <c r="R33" s="133">
        <v>54.957573467999971</v>
      </c>
      <c r="S33" s="133"/>
      <c r="T33" s="133"/>
      <c r="U33" s="133"/>
      <c r="V33" s="133"/>
      <c r="W33" s="133"/>
      <c r="X33" s="134">
        <v>3833.4270012998445</v>
      </c>
      <c r="Y33" s="135">
        <v>3962.3556379838446</v>
      </c>
    </row>
    <row r="34" spans="2:25" ht="14.25" customHeight="1" x14ac:dyDescent="0.2">
      <c r="B34" s="132" t="s">
        <v>155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4">
        <v>0</v>
      </c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4">
        <v>0</v>
      </c>
      <c r="Y34" s="135">
        <v>0</v>
      </c>
    </row>
    <row r="35" spans="2:25" ht="14.25" customHeight="1" x14ac:dyDescent="0.2">
      <c r="B35" s="136" t="s">
        <v>2</v>
      </c>
      <c r="C35" s="135">
        <v>0</v>
      </c>
      <c r="D35" s="135">
        <v>20685.435959999995</v>
      </c>
      <c r="E35" s="135">
        <v>25.915089999999999</v>
      </c>
      <c r="F35" s="135">
        <v>0</v>
      </c>
      <c r="G35" s="135">
        <v>0</v>
      </c>
      <c r="H35" s="135">
        <v>0</v>
      </c>
      <c r="I35" s="135">
        <v>208.99341000000004</v>
      </c>
      <c r="J35" s="135">
        <v>726.05408999999997</v>
      </c>
      <c r="K35" s="135">
        <v>128.92863668399997</v>
      </c>
      <c r="L35" s="135">
        <v>21775.327186683997</v>
      </c>
      <c r="M35" s="135">
        <v>11345.312282882704</v>
      </c>
      <c r="N35" s="135">
        <v>1897.8168000000001</v>
      </c>
      <c r="O35" s="135">
        <v>6456.9023229019203</v>
      </c>
      <c r="P35" s="135">
        <v>537.91956035999999</v>
      </c>
      <c r="Q35" s="135">
        <v>11263.55730764928</v>
      </c>
      <c r="R35" s="135">
        <v>203.5465683999999</v>
      </c>
      <c r="S35" s="135">
        <v>0</v>
      </c>
      <c r="T35" s="135">
        <v>300.76130000000001</v>
      </c>
      <c r="U35" s="135">
        <v>0</v>
      </c>
      <c r="V35" s="135">
        <v>0</v>
      </c>
      <c r="W35" s="135">
        <v>0</v>
      </c>
      <c r="X35" s="135">
        <v>32005.816142193908</v>
      </c>
      <c r="Y35" s="135">
        <v>53781.143328877908</v>
      </c>
    </row>
    <row r="36" spans="2:25" ht="14.25" customHeight="1" x14ac:dyDescent="0.2">
      <c r="B36" s="132" t="s">
        <v>156</v>
      </c>
      <c r="C36" s="133">
        <v>0</v>
      </c>
      <c r="D36" s="133">
        <v>0</v>
      </c>
      <c r="E36" s="133">
        <v>0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4">
        <v>0</v>
      </c>
      <c r="M36" s="133"/>
      <c r="N36" s="133"/>
      <c r="O36" s="133">
        <v>-35.555520000000001</v>
      </c>
      <c r="P36" s="133"/>
      <c r="Q36" s="133"/>
      <c r="R36" s="133"/>
      <c r="S36" s="133">
        <v>315.535572</v>
      </c>
      <c r="T36" s="133"/>
      <c r="U36" s="133"/>
      <c r="V36" s="133">
        <v>360.89122072679999</v>
      </c>
      <c r="W36" s="133">
        <v>2370.1936887393799</v>
      </c>
      <c r="X36" s="134">
        <v>3011.0649614661797</v>
      </c>
      <c r="Y36" s="135">
        <v>3011.0649614661797</v>
      </c>
    </row>
    <row r="37" spans="2:25" ht="14.25" customHeight="1" x14ac:dyDescent="0.2">
      <c r="B37" s="136" t="s">
        <v>126</v>
      </c>
      <c r="C37" s="135">
        <v>0</v>
      </c>
      <c r="D37" s="135">
        <v>20685.435959999995</v>
      </c>
      <c r="E37" s="135">
        <v>25.915089999999999</v>
      </c>
      <c r="F37" s="135">
        <v>0</v>
      </c>
      <c r="G37" s="135">
        <v>0</v>
      </c>
      <c r="H37" s="135">
        <v>0</v>
      </c>
      <c r="I37" s="135">
        <v>208.99341000000004</v>
      </c>
      <c r="J37" s="135">
        <v>726.05408999999997</v>
      </c>
      <c r="K37" s="135">
        <v>128.92863668399997</v>
      </c>
      <c r="L37" s="135">
        <v>21775.327186683997</v>
      </c>
      <c r="M37" s="135">
        <v>11345.312282882704</v>
      </c>
      <c r="N37" s="135">
        <v>1897.8168000000001</v>
      </c>
      <c r="O37" s="135">
        <v>6421.3468029019205</v>
      </c>
      <c r="P37" s="135">
        <v>537.91956035999999</v>
      </c>
      <c r="Q37" s="135">
        <v>11263.55730764928</v>
      </c>
      <c r="R37" s="135">
        <v>203.5465683999999</v>
      </c>
      <c r="S37" s="135">
        <v>315.535572</v>
      </c>
      <c r="T37" s="135">
        <v>300.76130000000001</v>
      </c>
      <c r="U37" s="135">
        <v>0</v>
      </c>
      <c r="V37" s="135">
        <v>360.89122072679999</v>
      </c>
      <c r="W37" s="135">
        <v>2370.1936887393799</v>
      </c>
      <c r="X37" s="135">
        <v>35016.881103660089</v>
      </c>
      <c r="Y37" s="135">
        <v>56792.20829034409</v>
      </c>
    </row>
    <row r="38" spans="2:25" ht="14.25" customHeight="1" x14ac:dyDescent="0.2"/>
    <row r="39" spans="2:25" ht="14.25" customHeight="1" x14ac:dyDescent="0.2">
      <c r="C39" s="160">
        <f>+C16+C25-C37-C26-C27+C28</f>
        <v>-0.44444594493199929</v>
      </c>
      <c r="D39" s="160">
        <f t="shared" ref="D39:Y39" si="0">+D16+D25-D37-D26-D27+D28</f>
        <v>0.29509740000730744</v>
      </c>
      <c r="E39" s="160">
        <f t="shared" si="0"/>
        <v>0.36452000000005569</v>
      </c>
      <c r="F39" s="160">
        <f t="shared" si="0"/>
        <v>-3.979039320256561E-13</v>
      </c>
      <c r="G39" s="160">
        <f t="shared" si="0"/>
        <v>0</v>
      </c>
      <c r="H39" s="160">
        <f t="shared" si="0"/>
        <v>0</v>
      </c>
      <c r="I39" s="160">
        <f t="shared" si="0"/>
        <v>-1.1368683772161603E-13</v>
      </c>
      <c r="J39" s="160">
        <f t="shared" si="0"/>
        <v>-1.1368683772161603E-13</v>
      </c>
      <c r="K39" s="160">
        <f t="shared" si="0"/>
        <v>-2.8421709430404007E-13</v>
      </c>
      <c r="L39" s="160">
        <f t="shared" si="0"/>
        <v>0.21517145508687463</v>
      </c>
      <c r="M39" s="160">
        <f t="shared" si="0"/>
        <v>0</v>
      </c>
      <c r="N39" s="160">
        <f t="shared" si="0"/>
        <v>-1.1013412404281553E-13</v>
      </c>
      <c r="O39" s="160">
        <f t="shared" si="0"/>
        <v>0.38959423999911102</v>
      </c>
      <c r="P39" s="160">
        <f t="shared" si="0"/>
        <v>-1.1368683772161603E-13</v>
      </c>
      <c r="Q39" s="160">
        <f t="shared" si="0"/>
        <v>-3.0162100000005445</v>
      </c>
      <c r="R39" s="160">
        <f t="shared" si="0"/>
        <v>0</v>
      </c>
      <c r="S39" s="160">
        <f t="shared" si="0"/>
        <v>0</v>
      </c>
      <c r="T39" s="160">
        <f t="shared" si="0"/>
        <v>0</v>
      </c>
      <c r="U39" s="160">
        <f t="shared" si="0"/>
        <v>0.42309999999997672</v>
      </c>
      <c r="V39" s="160">
        <f t="shared" si="0"/>
        <v>0</v>
      </c>
      <c r="W39" s="160">
        <f t="shared" si="0"/>
        <v>4.5474735088646412E-13</v>
      </c>
      <c r="X39" s="160">
        <f t="shared" si="0"/>
        <v>-2.2035157600034836</v>
      </c>
      <c r="Y39" s="160">
        <f t="shared" si="0"/>
        <v>-1.9883443049493508</v>
      </c>
    </row>
    <row r="40" spans="2:25" ht="14.25" customHeight="1" x14ac:dyDescent="0.2"/>
    <row r="42" spans="2:25" x14ac:dyDescent="0.2">
      <c r="C42" s="133"/>
      <c r="D42" s="133"/>
      <c r="E42" s="133"/>
      <c r="F42" s="133"/>
      <c r="G42" s="133"/>
      <c r="H42" s="133"/>
      <c r="I42" s="133"/>
      <c r="J42" s="133"/>
      <c r="K42" s="133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</row>
  </sheetData>
  <mergeCells count="4">
    <mergeCell ref="F3:V4"/>
    <mergeCell ref="F5:V5"/>
    <mergeCell ref="F6:V6"/>
    <mergeCell ref="O8:U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3"/>
  <sheetViews>
    <sheetView topLeftCell="B10" zoomScale="80" zoomScaleNormal="80" workbookViewId="0">
      <pane xSplit="1" topLeftCell="C1" activePane="topRight" state="frozen"/>
      <selection activeCell="B1" sqref="B1"/>
      <selection pane="topRight" activeCell="O38" sqref="O38"/>
    </sheetView>
  </sheetViews>
  <sheetFormatPr baseColWidth="10" defaultRowHeight="11.25" x14ac:dyDescent="0.2"/>
  <cols>
    <col min="1" max="1" width="2.85546875" style="114" customWidth="1"/>
    <col min="2" max="2" width="27.42578125" style="114" customWidth="1"/>
    <col min="3" max="3" width="9.7109375" style="114" customWidth="1"/>
    <col min="4" max="11" width="8.42578125" style="114" customWidth="1"/>
    <col min="12" max="12" width="11.42578125" style="114" customWidth="1"/>
    <col min="13" max="13" width="9.28515625" style="114" customWidth="1"/>
    <col min="14" max="14" width="8" style="114" customWidth="1"/>
    <col min="15" max="15" width="13.42578125" style="114" customWidth="1"/>
    <col min="16" max="23" width="8" style="114" customWidth="1"/>
    <col min="24" max="25" width="11.42578125" style="114" customWidth="1"/>
    <col min="26" max="16384" width="11.42578125" style="114"/>
  </cols>
  <sheetData>
    <row r="2" spans="2:25" x14ac:dyDescent="0.2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</row>
    <row r="3" spans="2:25" ht="15" customHeight="1" x14ac:dyDescent="0.2">
      <c r="B3" s="115"/>
      <c r="C3" s="116"/>
      <c r="D3" s="116"/>
      <c r="E3" s="116"/>
      <c r="F3" s="217" t="s">
        <v>73</v>
      </c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116"/>
      <c r="X3" s="116"/>
      <c r="Y3" s="117"/>
    </row>
    <row r="4" spans="2:25" x14ac:dyDescent="0.2">
      <c r="B4" s="115"/>
      <c r="C4" s="116"/>
      <c r="D4" s="116"/>
      <c r="E4" s="116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116"/>
      <c r="X4" s="116"/>
      <c r="Y4" s="117"/>
    </row>
    <row r="5" spans="2:25" ht="12" x14ac:dyDescent="0.2">
      <c r="B5" s="115"/>
      <c r="C5" s="116"/>
      <c r="D5" s="116"/>
      <c r="E5" s="116"/>
      <c r="F5" s="218" t="s">
        <v>74</v>
      </c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116"/>
      <c r="X5" s="116"/>
      <c r="Y5" s="117"/>
    </row>
    <row r="6" spans="2:25" ht="12.75" x14ac:dyDescent="0.2">
      <c r="B6" s="115"/>
      <c r="C6" s="116"/>
      <c r="D6" s="116"/>
      <c r="E6" s="116"/>
      <c r="F6" s="219" t="s">
        <v>163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116"/>
      <c r="X6" s="116"/>
      <c r="Y6" s="117"/>
    </row>
    <row r="7" spans="2:25" x14ac:dyDescent="0.2"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7"/>
    </row>
    <row r="8" spans="2:25" ht="6.75" customHeight="1" x14ac:dyDescent="0.2">
      <c r="B8" s="118"/>
      <c r="C8" s="119"/>
      <c r="D8" s="119"/>
      <c r="E8" s="119"/>
      <c r="F8" s="119"/>
      <c r="G8" s="119"/>
      <c r="H8" s="119"/>
      <c r="I8" s="119"/>
      <c r="J8" s="119"/>
      <c r="K8" s="119"/>
      <c r="L8" s="120"/>
      <c r="M8" s="161"/>
      <c r="N8" s="161"/>
      <c r="O8" s="220"/>
      <c r="P8" s="220"/>
      <c r="Q8" s="220"/>
      <c r="R8" s="220"/>
      <c r="S8" s="220"/>
      <c r="T8" s="220"/>
      <c r="U8" s="220"/>
      <c r="V8" s="161"/>
      <c r="W8" s="161"/>
      <c r="X8" s="120"/>
      <c r="Y8" s="123"/>
    </row>
    <row r="9" spans="2:25" ht="110.25" customHeight="1" x14ac:dyDescent="0.2">
      <c r="B9" s="124" t="s">
        <v>76</v>
      </c>
      <c r="C9" s="125" t="s">
        <v>77</v>
      </c>
      <c r="D9" s="126" t="s">
        <v>78</v>
      </c>
      <c r="E9" s="126" t="s">
        <v>79</v>
      </c>
      <c r="F9" s="126" t="s">
        <v>137</v>
      </c>
      <c r="G9" s="126" t="s">
        <v>138</v>
      </c>
      <c r="H9" s="126" t="s">
        <v>80</v>
      </c>
      <c r="I9" s="126" t="s">
        <v>82</v>
      </c>
      <c r="J9" s="162" t="s">
        <v>139</v>
      </c>
      <c r="K9" s="127" t="s">
        <v>88</v>
      </c>
      <c r="L9" s="128" t="s">
        <v>89</v>
      </c>
      <c r="M9" s="125" t="s">
        <v>90</v>
      </c>
      <c r="N9" s="129" t="s">
        <v>92</v>
      </c>
      <c r="O9" s="163" t="s">
        <v>140</v>
      </c>
      <c r="P9" s="126" t="s">
        <v>141</v>
      </c>
      <c r="Q9" s="126" t="s">
        <v>142</v>
      </c>
      <c r="R9" s="126" t="s">
        <v>143</v>
      </c>
      <c r="S9" s="126" t="s">
        <v>103</v>
      </c>
      <c r="T9" s="126" t="s">
        <v>144</v>
      </c>
      <c r="U9" s="126" t="s">
        <v>145</v>
      </c>
      <c r="V9" s="126" t="s">
        <v>146</v>
      </c>
      <c r="W9" s="127" t="s">
        <v>99</v>
      </c>
      <c r="X9" s="130" t="s">
        <v>107</v>
      </c>
      <c r="Y9" s="131" t="s">
        <v>20</v>
      </c>
    </row>
    <row r="10" spans="2:25" ht="15.75" customHeight="1" x14ac:dyDescent="0.2">
      <c r="B10" s="164"/>
      <c r="C10" s="164" t="s">
        <v>157</v>
      </c>
      <c r="D10" s="164" t="s">
        <v>158</v>
      </c>
      <c r="E10" s="164" t="s">
        <v>159</v>
      </c>
      <c r="F10" s="164" t="s">
        <v>160</v>
      </c>
      <c r="G10" s="164" t="s">
        <v>160</v>
      </c>
      <c r="H10" s="164" t="s">
        <v>161</v>
      </c>
      <c r="I10" s="164" t="s">
        <v>159</v>
      </c>
      <c r="J10" s="164" t="s">
        <v>162</v>
      </c>
      <c r="K10" s="164" t="s">
        <v>162</v>
      </c>
      <c r="L10" s="165"/>
      <c r="M10" s="164" t="s">
        <v>160</v>
      </c>
      <c r="N10" s="164" t="s">
        <v>157</v>
      </c>
      <c r="O10" s="164" t="s">
        <v>157</v>
      </c>
      <c r="P10" s="164" t="s">
        <v>157</v>
      </c>
      <c r="Q10" s="164" t="s">
        <v>157</v>
      </c>
      <c r="R10" s="164" t="s">
        <v>157</v>
      </c>
      <c r="S10" s="164" t="s">
        <v>159</v>
      </c>
      <c r="T10" s="164" t="s">
        <v>159</v>
      </c>
      <c r="U10" s="164" t="s">
        <v>162</v>
      </c>
      <c r="V10" s="164" t="s">
        <v>162</v>
      </c>
      <c r="W10" s="164" t="s">
        <v>162</v>
      </c>
      <c r="X10" s="166"/>
      <c r="Y10" s="167"/>
    </row>
    <row r="11" spans="2:25" ht="14.25" customHeight="1" x14ac:dyDescent="0.2">
      <c r="B11" s="132" t="s">
        <v>108</v>
      </c>
      <c r="C11" s="133">
        <v>186855.02851310902</v>
      </c>
      <c r="D11" s="133">
        <v>45878.968711304107</v>
      </c>
      <c r="E11" s="133">
        <v>19.162708333333335</v>
      </c>
      <c r="F11" s="133">
        <v>38171.4211125</v>
      </c>
      <c r="G11" s="133">
        <v>0</v>
      </c>
      <c r="H11" s="133">
        <v>0</v>
      </c>
      <c r="I11" s="133">
        <v>4030.5439999999999</v>
      </c>
      <c r="J11" s="133">
        <v>7482.1339597805136</v>
      </c>
      <c r="K11" s="133">
        <v>23001.715061290881</v>
      </c>
      <c r="L11" s="134"/>
      <c r="M11" s="133">
        <v>147192.82085720956</v>
      </c>
      <c r="N11" s="133">
        <v>29444.83638002853</v>
      </c>
      <c r="O11" s="133">
        <v>52432.289057607224</v>
      </c>
      <c r="P11" s="133">
        <v>10358.410543170194</v>
      </c>
      <c r="Q11" s="133">
        <v>81252.113292325492</v>
      </c>
      <c r="R11" s="133">
        <v>26884.141572065215</v>
      </c>
      <c r="S11" s="133">
        <v>1406.1299999999999</v>
      </c>
      <c r="T11" s="133">
        <v>429.65899999999999</v>
      </c>
      <c r="U11" s="133">
        <v>13454.697704489312</v>
      </c>
      <c r="V11" s="133">
        <v>5840.1170967327998</v>
      </c>
      <c r="W11" s="133">
        <v>17485.024887076768</v>
      </c>
      <c r="X11" s="134"/>
      <c r="Y11" s="135"/>
    </row>
    <row r="12" spans="2:25" ht="14.25" customHeight="1" x14ac:dyDescent="0.2">
      <c r="B12" s="132" t="s">
        <v>109</v>
      </c>
      <c r="C12" s="133">
        <v>5586.2535970362014</v>
      </c>
      <c r="D12" s="133">
        <v>10604.845117142195</v>
      </c>
      <c r="E12" s="133">
        <v>1602.3489999999999</v>
      </c>
      <c r="F12" s="133">
        <v>0</v>
      </c>
      <c r="G12" s="133">
        <v>0</v>
      </c>
      <c r="H12" s="133">
        <v>145.43391590491103</v>
      </c>
      <c r="I12" s="133">
        <v>0</v>
      </c>
      <c r="J12" s="133">
        <v>0</v>
      </c>
      <c r="K12" s="133">
        <v>0</v>
      </c>
      <c r="L12" s="134"/>
      <c r="M12" s="133">
        <v>9849.3914868504908</v>
      </c>
      <c r="N12" s="133">
        <v>0</v>
      </c>
      <c r="O12" s="133">
        <v>1493.5918663693753</v>
      </c>
      <c r="P12" s="133">
        <v>956.63419371804218</v>
      </c>
      <c r="Q12" s="133">
        <v>25925.112496955044</v>
      </c>
      <c r="R12" s="133">
        <v>0</v>
      </c>
      <c r="S12" s="133">
        <v>0</v>
      </c>
      <c r="T12" s="133">
        <v>0</v>
      </c>
      <c r="U12" s="133">
        <v>0</v>
      </c>
      <c r="V12" s="133">
        <v>553.68268788703995</v>
      </c>
      <c r="W12" s="133">
        <v>487.58024283103993</v>
      </c>
      <c r="X12" s="134"/>
      <c r="Y12" s="135"/>
    </row>
    <row r="13" spans="2:25" ht="14.25" customHeight="1" x14ac:dyDescent="0.2">
      <c r="B13" s="132" t="s">
        <v>110</v>
      </c>
      <c r="C13" s="133">
        <v>450.37735826489853</v>
      </c>
      <c r="D13" s="133">
        <v>-9.6265367664115047</v>
      </c>
      <c r="E13" s="133">
        <v>15.546999999999999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4"/>
      <c r="M13" s="133">
        <v>0</v>
      </c>
      <c r="N13" s="133">
        <v>308.45313095577745</v>
      </c>
      <c r="O13" s="133">
        <v>-500.48307328659627</v>
      </c>
      <c r="P13" s="133">
        <v>47.26659695263708</v>
      </c>
      <c r="Q13" s="133">
        <v>-58.220818834896306</v>
      </c>
      <c r="R13" s="133">
        <v>379.21629721956492</v>
      </c>
      <c r="S13" s="133">
        <v>0</v>
      </c>
      <c r="T13" s="133">
        <v>0</v>
      </c>
      <c r="U13" s="133">
        <v>0</v>
      </c>
      <c r="V13" s="133">
        <v>-174.50945533800967</v>
      </c>
      <c r="W13" s="133">
        <v>78.2582696259485</v>
      </c>
      <c r="X13" s="134"/>
      <c r="Y13" s="135"/>
    </row>
    <row r="14" spans="2:25" ht="14.25" customHeight="1" x14ac:dyDescent="0.2">
      <c r="B14" s="132" t="s">
        <v>111</v>
      </c>
      <c r="C14" s="133">
        <v>16481.551536423602</v>
      </c>
      <c r="D14" s="133">
        <v>58.475434933890043</v>
      </c>
      <c r="E14" s="133">
        <v>9.2329999999999988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4"/>
      <c r="M14" s="133">
        <v>329</v>
      </c>
      <c r="N14" s="133">
        <v>9943.6786606562055</v>
      </c>
      <c r="O14" s="133">
        <v>1720.3753104992163</v>
      </c>
      <c r="P14" s="133">
        <v>13.630110854638421</v>
      </c>
      <c r="Q14" s="133">
        <v>10449.954439996323</v>
      </c>
      <c r="R14" s="133">
        <v>173.38475</v>
      </c>
      <c r="S14" s="133">
        <v>0</v>
      </c>
      <c r="T14" s="133">
        <v>0</v>
      </c>
      <c r="U14" s="133">
        <v>0</v>
      </c>
      <c r="V14" s="133">
        <v>3618.8525492127997</v>
      </c>
      <c r="W14" s="133">
        <v>972.19575595328001</v>
      </c>
      <c r="X14" s="134"/>
      <c r="Y14" s="135"/>
    </row>
    <row r="15" spans="2:25" ht="14.25" customHeight="1" x14ac:dyDescent="0.2">
      <c r="B15" s="132" t="s">
        <v>112</v>
      </c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4"/>
      <c r="M15" s="133">
        <v>0</v>
      </c>
      <c r="N15" s="133">
        <v>0</v>
      </c>
      <c r="O15" s="133">
        <v>0</v>
      </c>
      <c r="P15" s="133">
        <v>7303.9841718227008</v>
      </c>
      <c r="Q15" s="133">
        <v>503.17039646354459</v>
      </c>
      <c r="R15" s="133">
        <v>4305.5408253260866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4"/>
      <c r="Y15" s="135"/>
    </row>
    <row r="16" spans="2:25" ht="14.25" customHeight="1" x14ac:dyDescent="0.2">
      <c r="B16" s="132" t="s">
        <v>7</v>
      </c>
      <c r="C16" s="133">
        <v>0</v>
      </c>
      <c r="D16" s="133">
        <v>-157.92721271166778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4"/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4"/>
      <c r="Y16" s="135"/>
    </row>
    <row r="17" spans="2:25" ht="14.25" customHeight="1" x14ac:dyDescent="0.2">
      <c r="B17" s="136" t="s">
        <v>113</v>
      </c>
      <c r="C17" s="135">
        <v>176410.10793198654</v>
      </c>
      <c r="D17" s="135">
        <v>56257.784644034335</v>
      </c>
      <c r="E17" s="135">
        <v>1627.8257083333333</v>
      </c>
      <c r="F17" s="135">
        <v>38171.4211125</v>
      </c>
      <c r="G17" s="135">
        <v>0</v>
      </c>
      <c r="H17" s="135">
        <v>145.43391590491103</v>
      </c>
      <c r="I17" s="135">
        <v>4030.5439999999999</v>
      </c>
      <c r="J17" s="135">
        <v>7482.1339597805136</v>
      </c>
      <c r="K17" s="135">
        <v>23001.715061290881</v>
      </c>
      <c r="L17" s="135"/>
      <c r="M17" s="135">
        <v>156713.21234406004</v>
      </c>
      <c r="N17" s="135">
        <v>19809.610850328103</v>
      </c>
      <c r="O17" s="135">
        <v>51705.022540190788</v>
      </c>
      <c r="P17" s="135">
        <v>4044.6970511635345</v>
      </c>
      <c r="Q17" s="135">
        <v>96165.880133985775</v>
      </c>
      <c r="R17" s="135">
        <v>22784.432293958693</v>
      </c>
      <c r="S17" s="135">
        <v>1406.1299999999999</v>
      </c>
      <c r="T17" s="135">
        <v>429.65899999999999</v>
      </c>
      <c r="U17" s="135">
        <v>13454.697704489312</v>
      </c>
      <c r="V17" s="135">
        <v>2600.4377800690304</v>
      </c>
      <c r="W17" s="135">
        <v>17078.66764358048</v>
      </c>
      <c r="X17" s="135"/>
      <c r="Y17" s="135"/>
    </row>
    <row r="18" spans="2:25" ht="14.25" customHeight="1" x14ac:dyDescent="0.2">
      <c r="B18" s="132" t="s">
        <v>116</v>
      </c>
      <c r="C18" s="133">
        <v>-180220.99051404095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4"/>
      <c r="M18" s="133">
        <v>0</v>
      </c>
      <c r="N18" s="133">
        <v>12066.08043138374</v>
      </c>
      <c r="O18" s="133">
        <v>41165.257188361116</v>
      </c>
      <c r="P18" s="133">
        <v>10358.410543170194</v>
      </c>
      <c r="Q18" s="133">
        <v>64223.767783988005</v>
      </c>
      <c r="R18" s="133">
        <v>26884.141572065215</v>
      </c>
      <c r="S18" s="133">
        <v>1406.1299999999999</v>
      </c>
      <c r="T18" s="133">
        <v>0</v>
      </c>
      <c r="U18" s="133">
        <v>8892.2086672400001</v>
      </c>
      <c r="V18" s="133">
        <v>5840.1170967327998</v>
      </c>
      <c r="W18" s="133">
        <v>6009.4703308262388</v>
      </c>
      <c r="X18" s="134"/>
      <c r="Y18" s="135"/>
    </row>
    <row r="19" spans="2:25" ht="14.25" customHeight="1" x14ac:dyDescent="0.2">
      <c r="B19" s="137" t="s">
        <v>147</v>
      </c>
      <c r="C19" s="133">
        <v>0</v>
      </c>
      <c r="D19" s="133">
        <v>-15404.854871259566</v>
      </c>
      <c r="E19" s="133">
        <v>-545.8845</v>
      </c>
      <c r="F19" s="133">
        <v>-37765.46125</v>
      </c>
      <c r="G19" s="133">
        <v>0</v>
      </c>
      <c r="H19" s="133">
        <v>-145.43391590491103</v>
      </c>
      <c r="I19" s="133">
        <v>0</v>
      </c>
      <c r="J19" s="133">
        <v>0</v>
      </c>
      <c r="K19" s="133">
        <v>-347.66182709279997</v>
      </c>
      <c r="L19" s="134"/>
      <c r="M19" s="133">
        <v>133489.68781574242</v>
      </c>
      <c r="N19" s="133">
        <v>0</v>
      </c>
      <c r="O19" s="133">
        <v>0</v>
      </c>
      <c r="P19" s="133">
        <v>0</v>
      </c>
      <c r="Q19" s="133">
        <v>-14760.347646584518</v>
      </c>
      <c r="R19" s="133">
        <v>-18164.903473804348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4"/>
      <c r="Y19" s="135"/>
    </row>
    <row r="20" spans="2:25" ht="14.25" customHeight="1" x14ac:dyDescent="0.2">
      <c r="B20" s="132" t="s">
        <v>148</v>
      </c>
      <c r="C20" s="133">
        <v>0</v>
      </c>
      <c r="D20" s="133">
        <v>-1809.2729297146834</v>
      </c>
      <c r="E20" s="133">
        <v>-16.331527777777776</v>
      </c>
      <c r="F20" s="133">
        <v>-28.024999999999999</v>
      </c>
      <c r="G20" s="133">
        <v>0</v>
      </c>
      <c r="H20" s="133">
        <v>0</v>
      </c>
      <c r="I20" s="133">
        <v>-872.61900000000003</v>
      </c>
      <c r="J20" s="133">
        <v>-746.28110975999994</v>
      </c>
      <c r="K20" s="133">
        <v>-2104.2351265775997</v>
      </c>
      <c r="L20" s="134"/>
      <c r="M20" s="133">
        <v>13703.133041467117</v>
      </c>
      <c r="N20" s="133">
        <v>0</v>
      </c>
      <c r="O20" s="133">
        <v>0</v>
      </c>
      <c r="P20" s="133">
        <v>0</v>
      </c>
      <c r="Q20" s="133">
        <v>-370.21944852832746</v>
      </c>
      <c r="R20" s="133">
        <v>-966.68508619565193</v>
      </c>
      <c r="S20" s="133">
        <v>0</v>
      </c>
      <c r="T20" s="133">
        <v>0</v>
      </c>
      <c r="U20" s="133">
        <v>-1451.5456024999999</v>
      </c>
      <c r="V20" s="133">
        <v>0</v>
      </c>
      <c r="W20" s="133">
        <v>0</v>
      </c>
      <c r="X20" s="134"/>
      <c r="Y20" s="135"/>
    </row>
    <row r="21" spans="2:25" ht="14.25" customHeight="1" x14ac:dyDescent="0.2">
      <c r="B21" s="132" t="s">
        <v>149</v>
      </c>
      <c r="C21" s="133">
        <v>0</v>
      </c>
      <c r="D21" s="133">
        <v>-4295.122881102292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4"/>
      <c r="M21" s="133">
        <v>0</v>
      </c>
      <c r="N21" s="133">
        <v>17378.755948644794</v>
      </c>
      <c r="O21" s="133">
        <v>7631.078856866975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7685.0424730936002</v>
      </c>
      <c r="X21" s="134"/>
      <c r="Y21" s="135"/>
    </row>
    <row r="22" spans="2:25" ht="14.25" customHeight="1" x14ac:dyDescent="0.2">
      <c r="B22" s="137" t="s">
        <v>121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133">
        <v>-2148.2950000000001</v>
      </c>
      <c r="J22" s="133">
        <v>0</v>
      </c>
      <c r="K22" s="133">
        <v>0</v>
      </c>
      <c r="L22" s="134"/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429.65899999999999</v>
      </c>
      <c r="U22" s="133">
        <v>0</v>
      </c>
      <c r="V22" s="133">
        <v>0</v>
      </c>
      <c r="W22" s="133">
        <v>0</v>
      </c>
      <c r="X22" s="134"/>
      <c r="Y22" s="135"/>
    </row>
    <row r="23" spans="2:25" ht="14.25" customHeight="1" x14ac:dyDescent="0.2">
      <c r="B23" s="132" t="s">
        <v>150</v>
      </c>
      <c r="C23" s="133">
        <v>0</v>
      </c>
      <c r="D23" s="133">
        <v>0</v>
      </c>
      <c r="E23" s="133">
        <v>-856.88799999999992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4"/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-942.10709999999995</v>
      </c>
      <c r="T23" s="133">
        <v>0</v>
      </c>
      <c r="U23" s="133">
        <v>4562.4890372493119</v>
      </c>
      <c r="V23" s="133">
        <v>0</v>
      </c>
      <c r="W23" s="133">
        <v>3790.5120831569275</v>
      </c>
      <c r="X23" s="134"/>
      <c r="Y23" s="135"/>
    </row>
    <row r="24" spans="2:25" ht="14.25" customHeight="1" x14ac:dyDescent="0.2">
      <c r="B24" s="137" t="s">
        <v>151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-1504.1974991165146</v>
      </c>
      <c r="K24" s="133">
        <v>-1841.5271597857989</v>
      </c>
      <c r="L24" s="134"/>
      <c r="M24" s="133">
        <v>0</v>
      </c>
      <c r="N24" s="133">
        <v>0</v>
      </c>
      <c r="O24" s="133">
        <v>3635.9530123791355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4"/>
      <c r="Y24" s="135"/>
    </row>
    <row r="25" spans="2:25" ht="14.25" customHeight="1" x14ac:dyDescent="0.2">
      <c r="B25" s="132" t="s">
        <v>152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-17779.28276334445</v>
      </c>
      <c r="L25" s="134"/>
      <c r="M25" s="133">
        <v>0</v>
      </c>
      <c r="N25" s="133">
        <v>0</v>
      </c>
      <c r="O25" s="133">
        <v>0</v>
      </c>
      <c r="P25" s="133">
        <v>0</v>
      </c>
      <c r="Q25" s="133">
        <v>17028.34550833749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4"/>
      <c r="Y25" s="135"/>
    </row>
    <row r="26" spans="2:25" ht="14.25" customHeight="1" x14ac:dyDescent="0.2">
      <c r="B26" s="136" t="s">
        <v>122</v>
      </c>
      <c r="C26" s="135">
        <v>-180220.99051404095</v>
      </c>
      <c r="D26" s="135">
        <v>-21509.250682076541</v>
      </c>
      <c r="E26" s="135">
        <v>-1419.1040277777777</v>
      </c>
      <c r="F26" s="135">
        <v>-37793.486250000002</v>
      </c>
      <c r="G26" s="135">
        <v>0</v>
      </c>
      <c r="H26" s="135">
        <v>-145.43391590491103</v>
      </c>
      <c r="I26" s="135">
        <v>-3020.9140000000002</v>
      </c>
      <c r="J26" s="135">
        <v>-2250.4786088765145</v>
      </c>
      <c r="K26" s="135">
        <v>-22072.70687680065</v>
      </c>
      <c r="L26" s="135"/>
      <c r="M26" s="135">
        <v>0</v>
      </c>
      <c r="N26" s="135">
        <v>0</v>
      </c>
      <c r="O26" s="135">
        <v>0</v>
      </c>
      <c r="P26" s="135">
        <v>0</v>
      </c>
      <c r="Q26" s="135">
        <v>-15130.567095112845</v>
      </c>
      <c r="R26" s="135">
        <v>-19131.58856</v>
      </c>
      <c r="S26" s="135">
        <v>-942.10709999999995</v>
      </c>
      <c r="T26" s="135">
        <v>0</v>
      </c>
      <c r="U26" s="135">
        <v>-1451.5456024999999</v>
      </c>
      <c r="V26" s="135">
        <v>0</v>
      </c>
      <c r="W26" s="135">
        <v>0</v>
      </c>
      <c r="X26" s="135"/>
      <c r="Y26" s="135"/>
    </row>
    <row r="27" spans="2:25" ht="14.25" customHeight="1" x14ac:dyDescent="0.2">
      <c r="B27" s="132" t="s">
        <v>18</v>
      </c>
      <c r="C27" s="133">
        <v>637.52154840000003</v>
      </c>
      <c r="D27" s="133">
        <v>6363.2368190675015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4"/>
      <c r="M27" s="133">
        <v>4362.9800000000005</v>
      </c>
      <c r="N27" s="133">
        <v>301.89510984308129</v>
      </c>
      <c r="O27" s="133">
        <v>7.2704455607790458E-2</v>
      </c>
      <c r="P27" s="133">
        <v>0</v>
      </c>
      <c r="Q27" s="133">
        <v>17.884248836345478</v>
      </c>
      <c r="R27" s="133">
        <v>2229.4400526086956</v>
      </c>
      <c r="S27" s="133">
        <v>0</v>
      </c>
      <c r="T27" s="133">
        <v>0</v>
      </c>
      <c r="U27" s="133">
        <v>11488.505812629312</v>
      </c>
      <c r="V27" s="133">
        <v>0</v>
      </c>
      <c r="W27" s="133">
        <v>0</v>
      </c>
      <c r="X27" s="134"/>
      <c r="Y27" s="135"/>
    </row>
    <row r="28" spans="2:25" ht="14.25" customHeight="1" x14ac:dyDescent="0.2">
      <c r="B28" s="132" t="s">
        <v>127</v>
      </c>
      <c r="C28" s="133">
        <v>0</v>
      </c>
      <c r="D28" s="133">
        <v>3237.1516344235674</v>
      </c>
      <c r="E28" s="133">
        <v>0</v>
      </c>
      <c r="F28" s="133">
        <v>377.93486250000001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4"/>
      <c r="M28" s="133">
        <v>20427.996496586726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4"/>
      <c r="Y28" s="135"/>
    </row>
    <row r="29" spans="2:25" ht="14.25" customHeight="1" x14ac:dyDescent="0.2">
      <c r="B29" s="136" t="s">
        <v>9</v>
      </c>
      <c r="C29" s="135">
        <v>4448</v>
      </c>
      <c r="D29" s="135">
        <v>-1157</v>
      </c>
      <c r="E29" s="135">
        <v>-173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/>
      <c r="M29" s="135">
        <v>0</v>
      </c>
      <c r="N29" s="135">
        <v>0</v>
      </c>
      <c r="O29" s="135">
        <v>86</v>
      </c>
      <c r="P29" s="135">
        <v>0</v>
      </c>
      <c r="Q29" s="135">
        <v>22</v>
      </c>
      <c r="R29" s="135">
        <v>0</v>
      </c>
      <c r="S29" s="135">
        <v>0</v>
      </c>
      <c r="T29" s="135">
        <v>0</v>
      </c>
      <c r="U29" s="135">
        <v>-515</v>
      </c>
      <c r="V29" s="135">
        <v>0</v>
      </c>
      <c r="W29" s="135">
        <v>0</v>
      </c>
      <c r="X29" s="138"/>
      <c r="Y29" s="135"/>
    </row>
    <row r="30" spans="2:25" ht="14.25" customHeight="1" x14ac:dyDescent="0.2">
      <c r="B30" s="132" t="s">
        <v>26</v>
      </c>
      <c r="C30" s="133">
        <v>0</v>
      </c>
      <c r="D30" s="133">
        <v>2721.0493968916721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4"/>
      <c r="M30" s="133">
        <v>546.34991233105359</v>
      </c>
      <c r="N30" s="133">
        <v>0</v>
      </c>
      <c r="O30" s="133">
        <v>52077.295027873377</v>
      </c>
      <c r="P30" s="133">
        <v>3932.9145540583772</v>
      </c>
      <c r="Q30" s="133">
        <v>53485.825695215623</v>
      </c>
      <c r="R30" s="133">
        <v>270.44669945649986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4"/>
      <c r="Y30" s="135"/>
    </row>
    <row r="31" spans="2:25" ht="14.25" customHeight="1" x14ac:dyDescent="0.2">
      <c r="B31" s="132" t="s">
        <v>124</v>
      </c>
      <c r="C31" s="133">
        <v>0</v>
      </c>
      <c r="D31" s="133">
        <v>8473.397030851309</v>
      </c>
      <c r="E31" s="133">
        <v>35.993180555555554</v>
      </c>
      <c r="F31" s="133">
        <v>0</v>
      </c>
      <c r="G31" s="133">
        <v>0</v>
      </c>
      <c r="H31" s="133">
        <v>0</v>
      </c>
      <c r="I31" s="133">
        <v>403.85200000000009</v>
      </c>
      <c r="J31" s="133">
        <v>5231.6553509039995</v>
      </c>
      <c r="K31" s="133">
        <v>0</v>
      </c>
      <c r="L31" s="134"/>
      <c r="M31" s="133">
        <v>51437.273305176663</v>
      </c>
      <c r="N31" s="133">
        <v>2145.8487314533522</v>
      </c>
      <c r="O31" s="133">
        <v>0</v>
      </c>
      <c r="P31" s="133">
        <v>0</v>
      </c>
      <c r="Q31" s="133">
        <v>810.39129841235786</v>
      </c>
      <c r="R31" s="133">
        <v>569.36147253999968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4"/>
      <c r="Y31" s="135"/>
    </row>
    <row r="32" spans="2:25" ht="14.25" customHeight="1" x14ac:dyDescent="0.2">
      <c r="B32" s="132" t="s">
        <v>24</v>
      </c>
      <c r="C32" s="133">
        <v>0</v>
      </c>
      <c r="D32" s="133">
        <v>11480.020528879608</v>
      </c>
      <c r="E32" s="133">
        <v>0</v>
      </c>
      <c r="F32" s="133">
        <v>0</v>
      </c>
      <c r="G32" s="133">
        <v>0</v>
      </c>
      <c r="H32" s="133">
        <v>0</v>
      </c>
      <c r="I32" s="133">
        <v>403.85200000000009</v>
      </c>
      <c r="J32" s="133">
        <v>0</v>
      </c>
      <c r="K32" s="133">
        <v>0</v>
      </c>
      <c r="L32" s="134"/>
      <c r="M32" s="133">
        <v>44779.339202195246</v>
      </c>
      <c r="N32" s="133">
        <v>14045.555333149216</v>
      </c>
      <c r="O32" s="133">
        <v>0</v>
      </c>
      <c r="P32" s="133">
        <v>111.78249710515701</v>
      </c>
      <c r="Q32" s="133">
        <v>0</v>
      </c>
      <c r="R32" s="133">
        <v>0</v>
      </c>
      <c r="S32" s="133">
        <v>0</v>
      </c>
      <c r="T32" s="133">
        <v>257.79540000000003</v>
      </c>
      <c r="U32" s="133">
        <v>0</v>
      </c>
      <c r="V32" s="133">
        <v>0</v>
      </c>
      <c r="W32" s="133">
        <v>0</v>
      </c>
      <c r="X32" s="134"/>
      <c r="Y32" s="135"/>
    </row>
    <row r="33" spans="2:25" ht="14.25" customHeight="1" x14ac:dyDescent="0.2">
      <c r="B33" s="132" t="s">
        <v>153</v>
      </c>
      <c r="C33" s="133">
        <v>0</v>
      </c>
      <c r="D33" s="133">
        <v>1316.9920552076082</v>
      </c>
      <c r="E33" s="133">
        <v>0</v>
      </c>
      <c r="F33" s="133">
        <v>0</v>
      </c>
      <c r="G33" s="133">
        <v>0</v>
      </c>
      <c r="H33" s="133">
        <v>0</v>
      </c>
      <c r="I33" s="133">
        <v>201.92600000000004</v>
      </c>
      <c r="J33" s="133">
        <v>0</v>
      </c>
      <c r="K33" s="133">
        <v>0</v>
      </c>
      <c r="L33" s="134"/>
      <c r="M33" s="133">
        <v>34237.875179118309</v>
      </c>
      <c r="N33" s="133">
        <v>2340.9258888582021</v>
      </c>
      <c r="O33" s="133">
        <v>0</v>
      </c>
      <c r="P33" s="133">
        <v>0</v>
      </c>
      <c r="Q33" s="133">
        <v>810.39129841235786</v>
      </c>
      <c r="R33" s="133">
        <v>199.27651538899988</v>
      </c>
      <c r="S33" s="133">
        <v>0</v>
      </c>
      <c r="T33" s="133">
        <v>171.86360000000002</v>
      </c>
      <c r="U33" s="133">
        <v>0</v>
      </c>
      <c r="V33" s="133">
        <v>0</v>
      </c>
      <c r="W33" s="133">
        <v>0</v>
      </c>
      <c r="X33" s="134"/>
      <c r="Y33" s="135"/>
    </row>
    <row r="34" spans="2:25" ht="14.25" customHeight="1" x14ac:dyDescent="0.2">
      <c r="B34" s="132" t="s">
        <v>154</v>
      </c>
      <c r="C34" s="133">
        <v>0</v>
      </c>
      <c r="D34" s="133">
        <v>0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929.00818449023006</v>
      </c>
      <c r="L34" s="134"/>
      <c r="M34" s="133">
        <v>921.39824865202957</v>
      </c>
      <c r="N34" s="133">
        <v>975.38578702425116</v>
      </c>
      <c r="O34" s="133">
        <v>0</v>
      </c>
      <c r="P34" s="133">
        <v>0</v>
      </c>
      <c r="Q34" s="133">
        <v>25932.521549195451</v>
      </c>
      <c r="R34" s="133">
        <v>384.31899396449978</v>
      </c>
      <c r="S34" s="133">
        <v>0</v>
      </c>
      <c r="T34" s="133">
        <v>0</v>
      </c>
      <c r="U34" s="133">
        <v>0</v>
      </c>
      <c r="V34" s="133">
        <v>0</v>
      </c>
      <c r="W34" s="133">
        <v>0</v>
      </c>
      <c r="X34" s="134"/>
      <c r="Y34" s="135"/>
    </row>
    <row r="35" spans="2:25" ht="14.25" customHeight="1" x14ac:dyDescent="0.2">
      <c r="B35" s="132" t="s">
        <v>155</v>
      </c>
      <c r="C35" s="133">
        <v>0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4"/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4"/>
      <c r="Y35" s="135"/>
    </row>
    <row r="36" spans="2:25" ht="14.25" customHeight="1" x14ac:dyDescent="0.2">
      <c r="B36" s="136" t="s">
        <v>2</v>
      </c>
      <c r="C36" s="135">
        <v>0</v>
      </c>
      <c r="D36" s="135">
        <v>23991.459011830197</v>
      </c>
      <c r="E36" s="135">
        <v>35.993180555555554</v>
      </c>
      <c r="F36" s="135">
        <v>0</v>
      </c>
      <c r="G36" s="135">
        <v>0</v>
      </c>
      <c r="H36" s="135">
        <v>0</v>
      </c>
      <c r="I36" s="135">
        <v>1009.6300000000002</v>
      </c>
      <c r="J36" s="135">
        <v>5231.6553509039995</v>
      </c>
      <c r="K36" s="135">
        <v>929.00818449023006</v>
      </c>
      <c r="L36" s="135"/>
      <c r="M36" s="135">
        <v>131922.23584747329</v>
      </c>
      <c r="N36" s="135">
        <v>19507.715740485019</v>
      </c>
      <c r="O36" s="135">
        <v>52077.295027873377</v>
      </c>
      <c r="P36" s="135">
        <v>4044.6970511635341</v>
      </c>
      <c r="Q36" s="135">
        <v>81039.129841235786</v>
      </c>
      <c r="R36" s="135">
        <v>1423.4036813499993</v>
      </c>
      <c r="S36" s="135">
        <v>0</v>
      </c>
      <c r="T36" s="135">
        <v>429.65900000000005</v>
      </c>
      <c r="U36" s="135">
        <v>0</v>
      </c>
      <c r="V36" s="135">
        <v>0</v>
      </c>
      <c r="W36" s="135">
        <v>0</v>
      </c>
      <c r="X36" s="135"/>
      <c r="Y36" s="135"/>
    </row>
    <row r="37" spans="2:25" ht="14.25" customHeight="1" x14ac:dyDescent="0.2">
      <c r="B37" s="132" t="s">
        <v>156</v>
      </c>
      <c r="C37" s="133">
        <v>0</v>
      </c>
      <c r="D37" s="133">
        <v>0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4"/>
      <c r="M37" s="133">
        <v>0</v>
      </c>
      <c r="N37" s="133">
        <v>0</v>
      </c>
      <c r="O37" s="133">
        <v>-286.76836233713902</v>
      </c>
      <c r="P37" s="133">
        <v>0</v>
      </c>
      <c r="Q37" s="133">
        <v>0</v>
      </c>
      <c r="R37" s="133">
        <v>0</v>
      </c>
      <c r="S37" s="133">
        <v>464.02289999999999</v>
      </c>
      <c r="T37" s="133">
        <v>0</v>
      </c>
      <c r="U37" s="133">
        <v>0</v>
      </c>
      <c r="V37" s="133">
        <v>2600.4377800690299</v>
      </c>
      <c r="W37" s="133">
        <v>17078.667643580477</v>
      </c>
      <c r="X37" s="134"/>
      <c r="Y37" s="135"/>
    </row>
    <row r="38" spans="2:25" ht="14.25" customHeight="1" x14ac:dyDescent="0.2">
      <c r="B38" s="136" t="s">
        <v>126</v>
      </c>
      <c r="C38" s="135">
        <v>0</v>
      </c>
      <c r="D38" s="135">
        <v>23991.459011830197</v>
      </c>
      <c r="E38" s="135">
        <v>35.993180555555554</v>
      </c>
      <c r="F38" s="135">
        <v>0</v>
      </c>
      <c r="G38" s="135">
        <v>0</v>
      </c>
      <c r="H38" s="135">
        <v>0</v>
      </c>
      <c r="I38" s="135">
        <v>1009.6300000000002</v>
      </c>
      <c r="J38" s="135">
        <v>5231.6553509039995</v>
      </c>
      <c r="K38" s="135">
        <v>929.00818449023006</v>
      </c>
      <c r="L38" s="135"/>
      <c r="M38" s="135">
        <v>131922.23584747329</v>
      </c>
      <c r="N38" s="135">
        <v>19507.715740485019</v>
      </c>
      <c r="O38" s="135">
        <v>51790.526665536236</v>
      </c>
      <c r="P38" s="135">
        <v>4044.6970511635341</v>
      </c>
      <c r="Q38" s="135">
        <v>81039.129841235786</v>
      </c>
      <c r="R38" s="135">
        <v>1423.4036813499993</v>
      </c>
      <c r="S38" s="135">
        <v>464.02289999999999</v>
      </c>
      <c r="T38" s="135">
        <v>429.65900000000005</v>
      </c>
      <c r="U38" s="135">
        <v>0</v>
      </c>
      <c r="V38" s="135">
        <v>2600.4377800690299</v>
      </c>
      <c r="W38" s="135">
        <v>17078.667643580477</v>
      </c>
      <c r="X38" s="135"/>
      <c r="Y38" s="135"/>
    </row>
    <row r="39" spans="2:25" ht="14.25" customHeight="1" x14ac:dyDescent="0.2"/>
    <row r="40" spans="2:25" ht="14.25" customHeight="1" x14ac:dyDescent="0.2"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</row>
    <row r="41" spans="2:25" ht="14.25" customHeight="1" x14ac:dyDescent="0.2"/>
    <row r="43" spans="2:25" x14ac:dyDescent="0.2">
      <c r="C43" s="133"/>
      <c r="D43" s="114">
        <v>1.2048192771084338</v>
      </c>
      <c r="E43" s="133"/>
      <c r="F43" s="133"/>
      <c r="G43" s="133"/>
      <c r="H43" s="133"/>
      <c r="I43" s="133"/>
      <c r="J43" s="133"/>
      <c r="K43" s="133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</row>
  </sheetData>
  <mergeCells count="4">
    <mergeCell ref="F3:V4"/>
    <mergeCell ref="F5:V5"/>
    <mergeCell ref="F6:V6"/>
    <mergeCell ref="O8:U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FINAL HOR</vt:lpstr>
      <vt:lpstr>FINAL VERT</vt:lpstr>
      <vt:lpstr>FINAL AGEN</vt:lpstr>
      <vt:lpstr>FINAL OLADE</vt:lpstr>
      <vt:lpstr>OLADE FISICO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2017-09-28T16:43:24Z</dcterms:modified>
</cp:coreProperties>
</file>