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1"/>
  </bookViews>
  <sheets>
    <sheet name="facturmisiones08" sheetId="1" r:id="rId1"/>
    <sheet name="usuariosmisiones08" sheetId="2" r:id="rId2"/>
  </sheets>
  <definedNames/>
  <calcPr fullCalcOnLoad="1"/>
</workbook>
</file>

<file path=xl/sharedStrings.xml><?xml version="1.0" encoding="utf-8"?>
<sst xmlns="http://schemas.openxmlformats.org/spreadsheetml/2006/main" count="125" uniqueCount="51">
  <si>
    <t>Misiones</t>
  </si>
  <si>
    <t>25 de Mayo</t>
  </si>
  <si>
    <t>Coop Alto Uruguay (de 25 de  Mayo)</t>
  </si>
  <si>
    <t>Cainguás</t>
  </si>
  <si>
    <t>Coop de Cainguás Ltda.</t>
  </si>
  <si>
    <t>Coop de Dos de Mayo</t>
  </si>
  <si>
    <t>Concepción</t>
  </si>
  <si>
    <t>Coop de C. de La Sierra Ltda.</t>
  </si>
  <si>
    <t>Eldorado</t>
  </si>
  <si>
    <t>Coop de Eldorado Ltda.</t>
  </si>
  <si>
    <t>Leandro N. Alem</t>
  </si>
  <si>
    <t>Coop de Leandro N. Alem Ltda.</t>
  </si>
  <si>
    <t>Libertador Gral. San Martín</t>
  </si>
  <si>
    <t>Coop de Lib.G. San Martin Luz y Fuerza</t>
  </si>
  <si>
    <t>Montecarlo</t>
  </si>
  <si>
    <t>Coop de Montecarlo Ltda.</t>
  </si>
  <si>
    <t>Oberá</t>
  </si>
  <si>
    <t>Coop de Oberá Ltda</t>
  </si>
  <si>
    <t>San Ignacio</t>
  </si>
  <si>
    <t>San Javier</t>
  </si>
  <si>
    <t>Provincia</t>
  </si>
  <si>
    <t>Depto</t>
  </si>
  <si>
    <t>Ente</t>
  </si>
  <si>
    <t>Año 2008</t>
  </si>
  <si>
    <t>Facturado a usuario final</t>
  </si>
  <si>
    <t>Valores expresados en MWh</t>
  </si>
  <si>
    <t>Total</t>
  </si>
  <si>
    <t>Residencial</t>
  </si>
  <si>
    <t>Comercial</t>
  </si>
  <si>
    <t>Industrial</t>
  </si>
  <si>
    <t>Serv. Sanit</t>
  </si>
  <si>
    <t>Al. Público</t>
  </si>
  <si>
    <t>Tracción</t>
  </si>
  <si>
    <t>Riego</t>
  </si>
  <si>
    <t>Oficial</t>
  </si>
  <si>
    <t>El. Rural</t>
  </si>
  <si>
    <t>Otros</t>
  </si>
  <si>
    <t>PROVINCIA DE MISIONES</t>
  </si>
  <si>
    <t>Total 26 de Mayo</t>
  </si>
  <si>
    <t>Total Cainguás</t>
  </si>
  <si>
    <t>Total Concepción</t>
  </si>
  <si>
    <t>Total Eldorado</t>
  </si>
  <si>
    <t>Total Leandro N. Alem</t>
  </si>
  <si>
    <t>Total Libertador Gral. San Martín</t>
  </si>
  <si>
    <t>Total Montecarlo</t>
  </si>
  <si>
    <t>Total Oberá</t>
  </si>
  <si>
    <t>Total San Ignacio</t>
  </si>
  <si>
    <t>Total San Javier</t>
  </si>
  <si>
    <t>TOTAL COOPERATIVAS</t>
  </si>
  <si>
    <t>Cantidad de usuarios</t>
  </si>
  <si>
    <t>COOPERATIVAS DE DISTRIBUCION DE ENERGIA ELECTRICA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</si>
</sst>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\ &quot;$&quot;;\-#,##0.00\ &quot;$&quot;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4" fontId="1" fillId="0" borderId="1" xfId="19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5" fillId="2" borderId="2" xfId="19" applyFont="1" applyFill="1" applyBorder="1" applyAlignment="1">
      <alignment horizontal="center"/>
      <protection/>
    </xf>
    <xf numFmtId="3" fontId="0" fillId="0" borderId="0" xfId="0" applyNumberFormat="1" applyAlignment="1" quotePrefix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center"/>
    </xf>
    <xf numFmtId="0" fontId="0" fillId="0" borderId="0" xfId="0" applyNumberFormat="1" applyFont="1" applyAlignment="1" quotePrefix="1">
      <alignment/>
    </xf>
    <xf numFmtId="3" fontId="1" fillId="0" borderId="1" xfId="19" applyNumberFormat="1" applyFont="1" applyFill="1" applyBorder="1" applyAlignment="1">
      <alignment horizontal="center" wrapText="1"/>
      <protection/>
    </xf>
    <xf numFmtId="3" fontId="5" fillId="0" borderId="1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9">
      <selection activeCell="D30" sqref="D30"/>
    </sheetView>
  </sheetViews>
  <sheetFormatPr defaultColWidth="11.421875" defaultRowHeight="12.75"/>
  <cols>
    <col min="2" max="2" width="24.140625" style="0" customWidth="1"/>
    <col min="3" max="3" width="35.57421875" style="0" customWidth="1"/>
    <col min="4" max="4" width="11.57421875" style="0" customWidth="1"/>
  </cols>
  <sheetData>
    <row r="1" spans="1:14" ht="12.7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</row>
    <row r="3" spans="1:6" ht="12.75">
      <c r="A3" s="4" t="s">
        <v>37</v>
      </c>
      <c r="C3" s="4" t="s">
        <v>23</v>
      </c>
      <c r="D3" s="4"/>
      <c r="F3" s="4"/>
    </row>
    <row r="4" ht="12.75">
      <c r="A4" s="4" t="s">
        <v>50</v>
      </c>
    </row>
    <row r="5" spans="1:6" ht="12.75">
      <c r="A5" s="4" t="s">
        <v>24</v>
      </c>
      <c r="C5" s="5" t="s">
        <v>25</v>
      </c>
      <c r="D5" s="5"/>
      <c r="F5" s="5"/>
    </row>
    <row r="7" spans="1:14" ht="12.75">
      <c r="A7" s="6" t="s">
        <v>20</v>
      </c>
      <c r="B7" s="6" t="s">
        <v>21</v>
      </c>
      <c r="C7" s="6" t="s">
        <v>22</v>
      </c>
      <c r="D7" s="6" t="s">
        <v>26</v>
      </c>
      <c r="E7" s="7" t="s">
        <v>27</v>
      </c>
      <c r="F7" s="7" t="s">
        <v>28</v>
      </c>
      <c r="G7" s="7" t="s">
        <v>29</v>
      </c>
      <c r="H7" s="7" t="s">
        <v>30</v>
      </c>
      <c r="I7" s="7" t="s">
        <v>31</v>
      </c>
      <c r="J7" s="7" t="s">
        <v>32</v>
      </c>
      <c r="K7" s="7" t="s">
        <v>33</v>
      </c>
      <c r="L7" s="7" t="s">
        <v>34</v>
      </c>
      <c r="M7" s="7" t="s">
        <v>35</v>
      </c>
      <c r="N7" s="7" t="s">
        <v>36</v>
      </c>
    </row>
    <row r="8" spans="1:14" ht="12.75">
      <c r="A8" s="1" t="s">
        <v>0</v>
      </c>
      <c r="B8" s="1" t="s">
        <v>1</v>
      </c>
      <c r="C8" s="1" t="s">
        <v>2</v>
      </c>
      <c r="D8" s="8">
        <f>SUM(E8:N8)</f>
        <v>15830.063</v>
      </c>
      <c r="E8" s="3">
        <v>9911.778</v>
      </c>
      <c r="F8" s="3">
        <v>1458.84</v>
      </c>
      <c r="G8" s="3">
        <v>2610.839</v>
      </c>
      <c r="H8" s="3">
        <v>531.133</v>
      </c>
      <c r="I8" s="3">
        <v>813.092</v>
      </c>
      <c r="J8" s="3">
        <v>0</v>
      </c>
      <c r="K8" s="3">
        <v>0</v>
      </c>
      <c r="L8" s="3">
        <v>504.381</v>
      </c>
      <c r="M8" s="3">
        <v>0</v>
      </c>
      <c r="N8" s="3">
        <v>0</v>
      </c>
    </row>
    <row r="9" spans="1:14" ht="12.75">
      <c r="A9" s="1"/>
      <c r="B9" s="4" t="s">
        <v>38</v>
      </c>
      <c r="C9" s="1"/>
      <c r="D9" s="9">
        <f>+D8</f>
        <v>15830.063</v>
      </c>
      <c r="E9" s="9">
        <f>+E8</f>
        <v>9911.778</v>
      </c>
      <c r="F9" s="9">
        <f aca="true" t="shared" si="0" ref="F9:N9">+F8</f>
        <v>1458.84</v>
      </c>
      <c r="G9" s="9">
        <f t="shared" si="0"/>
        <v>2610.839</v>
      </c>
      <c r="H9" s="9">
        <f t="shared" si="0"/>
        <v>531.133</v>
      </c>
      <c r="I9" s="9">
        <f t="shared" si="0"/>
        <v>813.092</v>
      </c>
      <c r="J9" s="9">
        <f t="shared" si="0"/>
        <v>0</v>
      </c>
      <c r="K9" s="9">
        <f t="shared" si="0"/>
        <v>0</v>
      </c>
      <c r="L9" s="9">
        <f t="shared" si="0"/>
        <v>504.381</v>
      </c>
      <c r="M9" s="9">
        <f t="shared" si="0"/>
        <v>0</v>
      </c>
      <c r="N9" s="9">
        <f t="shared" si="0"/>
        <v>0</v>
      </c>
    </row>
    <row r="10" spans="1:14" ht="12.75">
      <c r="A10" s="1" t="s">
        <v>0</v>
      </c>
      <c r="B10" s="1" t="s">
        <v>3</v>
      </c>
      <c r="C10" s="11" t="s">
        <v>4</v>
      </c>
      <c r="D10" s="8">
        <f>SUM(E10:N10)</f>
        <v>20146</v>
      </c>
      <c r="E10" s="3">
        <v>9651</v>
      </c>
      <c r="F10" s="3">
        <v>2121</v>
      </c>
      <c r="G10" s="3">
        <v>6559</v>
      </c>
      <c r="H10" s="3">
        <v>143</v>
      </c>
      <c r="I10" s="3">
        <v>802</v>
      </c>
      <c r="J10" s="3">
        <v>0</v>
      </c>
      <c r="K10" s="3">
        <v>0</v>
      </c>
      <c r="L10" s="3">
        <v>326</v>
      </c>
      <c r="M10" s="3">
        <v>0</v>
      </c>
      <c r="N10" s="3">
        <v>544</v>
      </c>
    </row>
    <row r="11" spans="1:14" ht="12.75">
      <c r="A11" s="1" t="s">
        <v>0</v>
      </c>
      <c r="B11" s="1" t="s">
        <v>3</v>
      </c>
      <c r="C11" s="1" t="s">
        <v>5</v>
      </c>
      <c r="D11" s="8">
        <f>SUM(E11:N11)</f>
        <v>12258.031999999997</v>
      </c>
      <c r="E11" s="3">
        <v>3427.204</v>
      </c>
      <c r="F11" s="3">
        <v>956.077</v>
      </c>
      <c r="G11" s="3">
        <v>5197.433</v>
      </c>
      <c r="H11" s="3">
        <v>363.381</v>
      </c>
      <c r="I11" s="3">
        <v>561.256</v>
      </c>
      <c r="J11" s="3">
        <v>0</v>
      </c>
      <c r="K11" s="3">
        <v>0</v>
      </c>
      <c r="L11" s="3">
        <v>156.979</v>
      </c>
      <c r="M11" s="3">
        <v>1254.782</v>
      </c>
      <c r="N11" s="3">
        <v>340.92</v>
      </c>
    </row>
    <row r="12" spans="1:14" ht="12.75">
      <c r="A12" s="1"/>
      <c r="B12" s="4" t="s">
        <v>39</v>
      </c>
      <c r="C12" s="1"/>
      <c r="D12" s="10">
        <f>SUM(E12:N12)</f>
        <v>32404.032</v>
      </c>
      <c r="E12" s="9">
        <f>+E10+E11</f>
        <v>13078.204</v>
      </c>
      <c r="F12" s="9">
        <f aca="true" t="shared" si="1" ref="F12:N12">+F10+F11</f>
        <v>3077.077</v>
      </c>
      <c r="G12" s="9">
        <f t="shared" si="1"/>
        <v>11756.433</v>
      </c>
      <c r="H12" s="9">
        <f t="shared" si="1"/>
        <v>506.381</v>
      </c>
      <c r="I12" s="9">
        <f t="shared" si="1"/>
        <v>1363.2559999999999</v>
      </c>
      <c r="J12" s="9">
        <f t="shared" si="1"/>
        <v>0</v>
      </c>
      <c r="K12" s="9">
        <f t="shared" si="1"/>
        <v>0</v>
      </c>
      <c r="L12" s="9">
        <f t="shared" si="1"/>
        <v>482.97900000000004</v>
      </c>
      <c r="M12" s="9">
        <f t="shared" si="1"/>
        <v>1254.782</v>
      </c>
      <c r="N12" s="9">
        <f t="shared" si="1"/>
        <v>884.9200000000001</v>
      </c>
    </row>
    <row r="13" spans="1:14" ht="12.75">
      <c r="A13" s="1" t="s">
        <v>0</v>
      </c>
      <c r="B13" s="1" t="s">
        <v>6</v>
      </c>
      <c r="C13" s="1" t="s">
        <v>7</v>
      </c>
      <c r="D13" s="8">
        <f>SUM(E13:N13)</f>
        <v>18633.424</v>
      </c>
      <c r="E13" s="3">
        <v>5806.059</v>
      </c>
      <c r="F13" s="3">
        <v>1028.88</v>
      </c>
      <c r="G13" s="3">
        <v>7728.269</v>
      </c>
      <c r="H13" s="3">
        <v>0</v>
      </c>
      <c r="I13" s="3">
        <v>1373.532</v>
      </c>
      <c r="J13" s="3">
        <v>0</v>
      </c>
      <c r="K13" s="3">
        <v>0</v>
      </c>
      <c r="L13" s="3">
        <v>556.728</v>
      </c>
      <c r="M13" s="3">
        <v>2139.956</v>
      </c>
      <c r="N13" s="3">
        <v>0</v>
      </c>
    </row>
    <row r="14" spans="1:14" ht="12.75">
      <c r="A14" s="1"/>
      <c r="B14" s="4" t="s">
        <v>40</v>
      </c>
      <c r="C14" s="1"/>
      <c r="D14" s="9">
        <f>+D13</f>
        <v>18633.424</v>
      </c>
      <c r="E14" s="9">
        <f>+E13</f>
        <v>5806.059</v>
      </c>
      <c r="F14" s="9">
        <f aca="true" t="shared" si="2" ref="F14:N14">+F13</f>
        <v>1028.88</v>
      </c>
      <c r="G14" s="9">
        <f t="shared" si="2"/>
        <v>7728.269</v>
      </c>
      <c r="H14" s="9">
        <f t="shared" si="2"/>
        <v>0</v>
      </c>
      <c r="I14" s="9">
        <f t="shared" si="2"/>
        <v>1373.532</v>
      </c>
      <c r="J14" s="9">
        <f t="shared" si="2"/>
        <v>0</v>
      </c>
      <c r="K14" s="9">
        <f t="shared" si="2"/>
        <v>0</v>
      </c>
      <c r="L14" s="9">
        <f t="shared" si="2"/>
        <v>556.728</v>
      </c>
      <c r="M14" s="9">
        <f t="shared" si="2"/>
        <v>2139.956</v>
      </c>
      <c r="N14" s="9">
        <f t="shared" si="2"/>
        <v>0</v>
      </c>
    </row>
    <row r="15" spans="1:14" ht="12.75">
      <c r="A15" s="1" t="s">
        <v>0</v>
      </c>
      <c r="B15" s="1" t="s">
        <v>8</v>
      </c>
      <c r="C15" s="1" t="s">
        <v>9</v>
      </c>
      <c r="D15" s="8">
        <f>SUM(E15:N15)</f>
        <v>97026.152</v>
      </c>
      <c r="E15" s="3">
        <v>41583.23</v>
      </c>
      <c r="F15" s="3">
        <v>13283.281</v>
      </c>
      <c r="G15" s="3">
        <v>28595.721</v>
      </c>
      <c r="H15" s="3">
        <v>4933.175</v>
      </c>
      <c r="I15" s="3">
        <v>5522.525</v>
      </c>
      <c r="J15" s="3">
        <v>0</v>
      </c>
      <c r="K15" s="3">
        <v>0</v>
      </c>
      <c r="L15" s="3">
        <v>2093.421</v>
      </c>
      <c r="M15" s="3">
        <v>0</v>
      </c>
      <c r="N15" s="3">
        <v>1014.799</v>
      </c>
    </row>
    <row r="16" spans="1:14" ht="12.75">
      <c r="A16" s="1"/>
      <c r="B16" s="4" t="s">
        <v>41</v>
      </c>
      <c r="C16" s="1"/>
      <c r="D16" s="9">
        <f>+D15</f>
        <v>97026.152</v>
      </c>
      <c r="E16" s="9">
        <f>+E15</f>
        <v>41583.23</v>
      </c>
      <c r="F16" s="9">
        <f aca="true" t="shared" si="3" ref="F16:N16">+F15</f>
        <v>13283.281</v>
      </c>
      <c r="G16" s="9">
        <f t="shared" si="3"/>
        <v>28595.721</v>
      </c>
      <c r="H16" s="9">
        <f t="shared" si="3"/>
        <v>4933.175</v>
      </c>
      <c r="I16" s="9">
        <f t="shared" si="3"/>
        <v>5522.525</v>
      </c>
      <c r="J16" s="9">
        <f t="shared" si="3"/>
        <v>0</v>
      </c>
      <c r="K16" s="9">
        <f t="shared" si="3"/>
        <v>0</v>
      </c>
      <c r="L16" s="9">
        <f t="shared" si="3"/>
        <v>2093.421</v>
      </c>
      <c r="M16" s="9">
        <f t="shared" si="3"/>
        <v>0</v>
      </c>
      <c r="N16" s="9">
        <f t="shared" si="3"/>
        <v>1014.799</v>
      </c>
    </row>
    <row r="17" spans="1:14" ht="12.75">
      <c r="A17" s="1" t="s">
        <v>0</v>
      </c>
      <c r="B17" s="1" t="s">
        <v>10</v>
      </c>
      <c r="C17" s="1" t="s">
        <v>11</v>
      </c>
      <c r="D17" s="8">
        <f>SUM(E17:N17)</f>
        <v>56877.105</v>
      </c>
      <c r="E17" s="3">
        <v>17865.206</v>
      </c>
      <c r="F17" s="3">
        <v>4829.072</v>
      </c>
      <c r="G17" s="3">
        <v>24760.058</v>
      </c>
      <c r="H17" s="3">
        <v>1033.874</v>
      </c>
      <c r="I17" s="3">
        <v>2435.373</v>
      </c>
      <c r="J17" s="3">
        <v>0</v>
      </c>
      <c r="K17" s="3">
        <v>0</v>
      </c>
      <c r="L17" s="3">
        <v>1012.071</v>
      </c>
      <c r="M17" s="3">
        <v>4817.925</v>
      </c>
      <c r="N17" s="3">
        <v>123.526</v>
      </c>
    </row>
    <row r="18" spans="1:14" ht="12.75">
      <c r="A18" s="1"/>
      <c r="B18" s="4" t="s">
        <v>42</v>
      </c>
      <c r="C18" s="1"/>
      <c r="D18" s="9">
        <f>+D17</f>
        <v>56877.105</v>
      </c>
      <c r="E18" s="9">
        <f>+E17</f>
        <v>17865.206</v>
      </c>
      <c r="F18" s="9">
        <f aca="true" t="shared" si="4" ref="F18:N18">+F17</f>
        <v>4829.072</v>
      </c>
      <c r="G18" s="9">
        <f t="shared" si="4"/>
        <v>24760.058</v>
      </c>
      <c r="H18" s="9">
        <f t="shared" si="4"/>
        <v>1033.874</v>
      </c>
      <c r="I18" s="9">
        <f t="shared" si="4"/>
        <v>2435.373</v>
      </c>
      <c r="J18" s="9">
        <f t="shared" si="4"/>
        <v>0</v>
      </c>
      <c r="K18" s="9">
        <f t="shared" si="4"/>
        <v>0</v>
      </c>
      <c r="L18" s="9">
        <f t="shared" si="4"/>
        <v>1012.071</v>
      </c>
      <c r="M18" s="9">
        <f t="shared" si="4"/>
        <v>4817.925</v>
      </c>
      <c r="N18" s="9">
        <f t="shared" si="4"/>
        <v>123.526</v>
      </c>
    </row>
    <row r="19" spans="1:14" ht="12.75">
      <c r="A19" s="1" t="s">
        <v>0</v>
      </c>
      <c r="B19" s="1" t="s">
        <v>12</v>
      </c>
      <c r="C19" s="1" t="s">
        <v>13</v>
      </c>
      <c r="D19" s="8">
        <f>SUM(E19:N19)</f>
        <v>82780.201</v>
      </c>
      <c r="E19" s="3">
        <v>25082.186</v>
      </c>
      <c r="F19" s="3">
        <v>5845.825</v>
      </c>
      <c r="G19" s="3">
        <v>47166.636</v>
      </c>
      <c r="H19" s="3">
        <v>482.598</v>
      </c>
      <c r="I19" s="3">
        <v>3102.91</v>
      </c>
      <c r="J19" s="3">
        <v>0</v>
      </c>
      <c r="K19" s="3">
        <v>0</v>
      </c>
      <c r="L19" s="3">
        <v>1100.046</v>
      </c>
      <c r="M19" s="3">
        <v>0</v>
      </c>
      <c r="N19" s="3">
        <v>0</v>
      </c>
    </row>
    <row r="20" spans="1:14" ht="12.75">
      <c r="A20" s="1"/>
      <c r="B20" s="4" t="s">
        <v>43</v>
      </c>
      <c r="C20" s="1"/>
      <c r="D20" s="9">
        <f>+D19</f>
        <v>82780.201</v>
      </c>
      <c r="E20" s="9">
        <f>+E19</f>
        <v>25082.186</v>
      </c>
      <c r="F20" s="9">
        <f aca="true" t="shared" si="5" ref="F20:N20">+F19</f>
        <v>5845.825</v>
      </c>
      <c r="G20" s="9">
        <f t="shared" si="5"/>
        <v>47166.636</v>
      </c>
      <c r="H20" s="9">
        <f t="shared" si="5"/>
        <v>482.598</v>
      </c>
      <c r="I20" s="9">
        <f t="shared" si="5"/>
        <v>3102.91</v>
      </c>
      <c r="J20" s="9">
        <f t="shared" si="5"/>
        <v>0</v>
      </c>
      <c r="K20" s="9">
        <f t="shared" si="5"/>
        <v>0</v>
      </c>
      <c r="L20" s="9">
        <f t="shared" si="5"/>
        <v>1100.046</v>
      </c>
      <c r="M20" s="9">
        <f t="shared" si="5"/>
        <v>0</v>
      </c>
      <c r="N20" s="9">
        <f t="shared" si="5"/>
        <v>0</v>
      </c>
    </row>
    <row r="21" spans="1:14" ht="12.75">
      <c r="A21" s="1" t="s">
        <v>0</v>
      </c>
      <c r="B21" s="1" t="s">
        <v>14</v>
      </c>
      <c r="C21" s="1" t="s">
        <v>15</v>
      </c>
      <c r="D21" s="8">
        <f>SUM(E21:N21)</f>
        <v>59324.059</v>
      </c>
      <c r="E21" s="3">
        <v>19676.224</v>
      </c>
      <c r="F21" s="3">
        <v>5660.152</v>
      </c>
      <c r="G21" s="3">
        <v>28539.874</v>
      </c>
      <c r="H21" s="3">
        <v>1651.965</v>
      </c>
      <c r="I21" s="3">
        <v>2368.402</v>
      </c>
      <c r="J21" s="3">
        <v>0</v>
      </c>
      <c r="K21" s="3">
        <v>0</v>
      </c>
      <c r="L21" s="3">
        <v>993.87</v>
      </c>
      <c r="M21" s="3">
        <v>0</v>
      </c>
      <c r="N21" s="3">
        <v>433.572</v>
      </c>
    </row>
    <row r="22" spans="1:14" ht="12.75">
      <c r="A22" s="1"/>
      <c r="B22" s="4" t="s">
        <v>44</v>
      </c>
      <c r="C22" s="1"/>
      <c r="D22" s="9">
        <f>+D21</f>
        <v>59324.059</v>
      </c>
      <c r="E22" s="9">
        <f>+E21</f>
        <v>19676.224</v>
      </c>
      <c r="F22" s="9">
        <f aca="true" t="shared" si="6" ref="F22:N22">+F21</f>
        <v>5660.152</v>
      </c>
      <c r="G22" s="9">
        <f t="shared" si="6"/>
        <v>28539.874</v>
      </c>
      <c r="H22" s="9">
        <f t="shared" si="6"/>
        <v>1651.965</v>
      </c>
      <c r="I22" s="9">
        <f t="shared" si="6"/>
        <v>2368.402</v>
      </c>
      <c r="J22" s="9">
        <f t="shared" si="6"/>
        <v>0</v>
      </c>
      <c r="K22" s="9">
        <f t="shared" si="6"/>
        <v>0</v>
      </c>
      <c r="L22" s="9">
        <f t="shared" si="6"/>
        <v>993.87</v>
      </c>
      <c r="M22" s="9">
        <f t="shared" si="6"/>
        <v>0</v>
      </c>
      <c r="N22" s="9">
        <f t="shared" si="6"/>
        <v>433.572</v>
      </c>
    </row>
    <row r="23" spans="1:14" ht="12.75">
      <c r="A23" s="1" t="s">
        <v>0</v>
      </c>
      <c r="B23" s="1" t="s">
        <v>16</v>
      </c>
      <c r="C23" s="1" t="s">
        <v>17</v>
      </c>
      <c r="D23" s="8">
        <f>SUM(E23:N23)</f>
        <v>105313.09800000001</v>
      </c>
      <c r="E23" s="3">
        <v>57926.066</v>
      </c>
      <c r="F23" s="3">
        <v>12364.746</v>
      </c>
      <c r="G23" s="3">
        <v>15647.884</v>
      </c>
      <c r="H23" s="3">
        <v>4952.97</v>
      </c>
      <c r="I23" s="3">
        <v>4898.106</v>
      </c>
      <c r="J23" s="3">
        <v>0</v>
      </c>
      <c r="K23" s="3">
        <v>0</v>
      </c>
      <c r="L23" s="3">
        <v>3061.591</v>
      </c>
      <c r="M23" s="3">
        <v>5650.103</v>
      </c>
      <c r="N23" s="3">
        <v>811.632</v>
      </c>
    </row>
    <row r="24" spans="1:14" ht="12.75">
      <c r="A24" s="1"/>
      <c r="B24" s="4" t="s">
        <v>45</v>
      </c>
      <c r="C24" s="1"/>
      <c r="D24" s="9">
        <f>+D23</f>
        <v>105313.09800000001</v>
      </c>
      <c r="E24" s="9">
        <f>+E23</f>
        <v>57926.066</v>
      </c>
      <c r="F24" s="9">
        <f aca="true" t="shared" si="7" ref="F24:N24">+F23</f>
        <v>12364.746</v>
      </c>
      <c r="G24" s="9">
        <f t="shared" si="7"/>
        <v>15647.884</v>
      </c>
      <c r="H24" s="9">
        <f t="shared" si="7"/>
        <v>4952.97</v>
      </c>
      <c r="I24" s="9">
        <f t="shared" si="7"/>
        <v>4898.106</v>
      </c>
      <c r="J24" s="9">
        <f t="shared" si="7"/>
        <v>0</v>
      </c>
      <c r="K24" s="9">
        <f t="shared" si="7"/>
        <v>0</v>
      </c>
      <c r="L24" s="9">
        <f t="shared" si="7"/>
        <v>3061.591</v>
      </c>
      <c r="M24" s="9">
        <f t="shared" si="7"/>
        <v>5650.103</v>
      </c>
      <c r="N24" s="9">
        <f t="shared" si="7"/>
        <v>811.632</v>
      </c>
    </row>
    <row r="25" spans="1:14" ht="12.75">
      <c r="A25" s="1" t="s">
        <v>0</v>
      </c>
      <c r="B25" s="1" t="s">
        <v>18</v>
      </c>
      <c r="C25" s="1" t="s">
        <v>17</v>
      </c>
      <c r="D25" s="8">
        <f>SUM(E25:N25)</f>
        <v>219.498</v>
      </c>
      <c r="E25" s="3">
        <v>124.17</v>
      </c>
      <c r="F25" s="3">
        <v>7.909</v>
      </c>
      <c r="G25" s="3">
        <v>74.189</v>
      </c>
      <c r="H25" s="3">
        <v>0</v>
      </c>
      <c r="I25" s="3">
        <v>0</v>
      </c>
      <c r="J25" s="3">
        <v>0</v>
      </c>
      <c r="K25" s="3">
        <v>0</v>
      </c>
      <c r="L25" s="3">
        <v>13.23</v>
      </c>
      <c r="M25" s="3">
        <v>0</v>
      </c>
      <c r="N25" s="3">
        <v>0</v>
      </c>
    </row>
    <row r="26" spans="1:14" ht="12.75">
      <c r="A26" s="1"/>
      <c r="B26" s="4" t="s">
        <v>46</v>
      </c>
      <c r="C26" s="1"/>
      <c r="D26" s="9">
        <f>+D25</f>
        <v>219.498</v>
      </c>
      <c r="E26" s="9">
        <f>+E25</f>
        <v>124.17</v>
      </c>
      <c r="F26" s="9">
        <f aca="true" t="shared" si="8" ref="F26:N26">+F25</f>
        <v>7.909</v>
      </c>
      <c r="G26" s="9">
        <f t="shared" si="8"/>
        <v>74.189</v>
      </c>
      <c r="H26" s="9">
        <f t="shared" si="8"/>
        <v>0</v>
      </c>
      <c r="I26" s="9">
        <f t="shared" si="8"/>
        <v>0</v>
      </c>
      <c r="J26" s="9">
        <f t="shared" si="8"/>
        <v>0</v>
      </c>
      <c r="K26" s="9">
        <f t="shared" si="8"/>
        <v>0</v>
      </c>
      <c r="L26" s="9">
        <f t="shared" si="8"/>
        <v>13.23</v>
      </c>
      <c r="M26" s="9">
        <f t="shared" si="8"/>
        <v>0</v>
      </c>
      <c r="N26" s="9">
        <f t="shared" si="8"/>
        <v>0</v>
      </c>
    </row>
    <row r="27" spans="1:14" ht="12.75">
      <c r="A27" s="1" t="s">
        <v>0</v>
      </c>
      <c r="B27" s="1" t="s">
        <v>19</v>
      </c>
      <c r="C27" s="1" t="s">
        <v>11</v>
      </c>
      <c r="D27" s="8">
        <f>SUM(E27:N27)</f>
        <v>525.157</v>
      </c>
      <c r="E27" s="3">
        <v>233.738</v>
      </c>
      <c r="F27" s="3">
        <v>70.642</v>
      </c>
      <c r="G27" s="3">
        <v>23.956</v>
      </c>
      <c r="H27" s="3">
        <v>0</v>
      </c>
      <c r="I27" s="3">
        <v>16.067</v>
      </c>
      <c r="J27" s="3">
        <v>0</v>
      </c>
      <c r="K27" s="3">
        <v>0</v>
      </c>
      <c r="L27" s="3">
        <v>3.084</v>
      </c>
      <c r="M27" s="3">
        <v>177.67</v>
      </c>
      <c r="N27" s="3">
        <v>0</v>
      </c>
    </row>
    <row r="28" spans="1:14" ht="12.75">
      <c r="A28" s="1"/>
      <c r="B28" s="4" t="s">
        <v>47</v>
      </c>
      <c r="C28" s="1"/>
      <c r="D28" s="9">
        <f>+D27</f>
        <v>525.157</v>
      </c>
      <c r="E28" s="9">
        <f>+E27</f>
        <v>233.738</v>
      </c>
      <c r="F28" s="9">
        <f aca="true" t="shared" si="9" ref="F28:N28">+F27</f>
        <v>70.642</v>
      </c>
      <c r="G28" s="9">
        <f t="shared" si="9"/>
        <v>23.956</v>
      </c>
      <c r="H28" s="9">
        <f t="shared" si="9"/>
        <v>0</v>
      </c>
      <c r="I28" s="9">
        <f t="shared" si="9"/>
        <v>16.067</v>
      </c>
      <c r="J28" s="9">
        <f t="shared" si="9"/>
        <v>0</v>
      </c>
      <c r="K28" s="9">
        <f t="shared" si="9"/>
        <v>0</v>
      </c>
      <c r="L28" s="9">
        <f t="shared" si="9"/>
        <v>3.084</v>
      </c>
      <c r="M28" s="9">
        <f t="shared" si="9"/>
        <v>177.67</v>
      </c>
      <c r="N28" s="9">
        <f t="shared" si="9"/>
        <v>0</v>
      </c>
    </row>
    <row r="29" spans="1:14" ht="12.75">
      <c r="A29" s="1"/>
      <c r="B29" s="4"/>
      <c r="C29" s="1"/>
      <c r="D29" s="10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2:14" ht="12.75">
      <c r="B30" s="5" t="s">
        <v>48</v>
      </c>
      <c r="D30" s="9">
        <f>+D9+D12+D14+D16+D18+D20+D22+D24+D26+D28</f>
        <v>468932.78900000005</v>
      </c>
      <c r="E30" s="9">
        <f aca="true" t="shared" si="10" ref="E30:N30">+E9+E12+E14+E16+E18+E20+E22+E24+E26+E28</f>
        <v>191286.86100000003</v>
      </c>
      <c r="F30" s="9">
        <f t="shared" si="10"/>
        <v>47626.424</v>
      </c>
      <c r="G30" s="9">
        <f t="shared" si="10"/>
        <v>166903.85900000003</v>
      </c>
      <c r="H30" s="9">
        <f t="shared" si="10"/>
        <v>14092.096000000001</v>
      </c>
      <c r="I30" s="9">
        <f t="shared" si="10"/>
        <v>21893.262999999995</v>
      </c>
      <c r="J30" s="9">
        <f t="shared" si="10"/>
        <v>0</v>
      </c>
      <c r="K30" s="9">
        <f t="shared" si="10"/>
        <v>0</v>
      </c>
      <c r="L30" s="9">
        <f t="shared" si="10"/>
        <v>9821.401</v>
      </c>
      <c r="M30" s="9">
        <f t="shared" si="10"/>
        <v>14040.436</v>
      </c>
      <c r="N30" s="9">
        <f t="shared" si="10"/>
        <v>3268.449</v>
      </c>
    </row>
  </sheetData>
  <printOptions/>
  <pageMargins left="0.5905511811023623" right="0.1968503937007874" top="0.984251968503937" bottom="0.984251968503937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1">
      <selection activeCell="B5" sqref="B5"/>
    </sheetView>
  </sheetViews>
  <sheetFormatPr defaultColWidth="11.421875" defaultRowHeight="12.75"/>
  <cols>
    <col min="2" max="2" width="27.28125" style="0" customWidth="1"/>
    <col min="3" max="3" width="33.421875" style="0" customWidth="1"/>
  </cols>
  <sheetData>
    <row r="1" spans="1:6" ht="12.75">
      <c r="A1" s="4" t="s">
        <v>37</v>
      </c>
      <c r="C1" s="4" t="s">
        <v>23</v>
      </c>
      <c r="D1" s="4"/>
      <c r="F1" s="4"/>
    </row>
    <row r="2" ht="12.75">
      <c r="A2" s="4" t="s">
        <v>50</v>
      </c>
    </row>
    <row r="3" spans="1:6" ht="12.75">
      <c r="A3" s="4" t="s">
        <v>49</v>
      </c>
      <c r="C3" s="5"/>
      <c r="D3" s="5"/>
      <c r="F3" s="5"/>
    </row>
    <row r="5" spans="1:14" ht="12.75">
      <c r="A5" s="6" t="s">
        <v>20</v>
      </c>
      <c r="B5" s="6" t="s">
        <v>21</v>
      </c>
      <c r="C5" s="6" t="s">
        <v>22</v>
      </c>
      <c r="D5" s="6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7" t="s">
        <v>36</v>
      </c>
    </row>
    <row r="6" spans="1:14" ht="12.75">
      <c r="A6" s="1" t="s">
        <v>0</v>
      </c>
      <c r="B6" s="1" t="s">
        <v>1</v>
      </c>
      <c r="C6" s="1" t="s">
        <v>2</v>
      </c>
      <c r="D6" s="8">
        <f>SUM(E6:N6)</f>
        <v>4812</v>
      </c>
      <c r="E6" s="12">
        <v>4464</v>
      </c>
      <c r="F6" s="12">
        <v>169</v>
      </c>
      <c r="G6" s="12">
        <v>62</v>
      </c>
      <c r="H6" s="12">
        <v>4</v>
      </c>
      <c r="I6" s="12">
        <v>4</v>
      </c>
      <c r="J6" s="12">
        <v>0</v>
      </c>
      <c r="K6" s="12">
        <v>0</v>
      </c>
      <c r="L6" s="12">
        <v>109</v>
      </c>
      <c r="M6" s="12">
        <v>0</v>
      </c>
      <c r="N6" s="12">
        <v>0</v>
      </c>
    </row>
    <row r="7" spans="1:17" ht="12.75">
      <c r="A7" s="1"/>
      <c r="B7" s="4" t="s">
        <v>38</v>
      </c>
      <c r="C7" s="1"/>
      <c r="D7" s="10">
        <v>4812</v>
      </c>
      <c r="E7" s="13">
        <f>+E6</f>
        <v>4464</v>
      </c>
      <c r="F7" s="13">
        <f aca="true" t="shared" si="0" ref="F7:N7">+F6</f>
        <v>169</v>
      </c>
      <c r="G7" s="13">
        <f t="shared" si="0"/>
        <v>62</v>
      </c>
      <c r="H7" s="13">
        <f t="shared" si="0"/>
        <v>4</v>
      </c>
      <c r="I7" s="13">
        <f t="shared" si="0"/>
        <v>4</v>
      </c>
      <c r="J7" s="13">
        <f t="shared" si="0"/>
        <v>0</v>
      </c>
      <c r="K7" s="13">
        <f t="shared" si="0"/>
        <v>0</v>
      </c>
      <c r="L7" s="13">
        <f t="shared" si="0"/>
        <v>109</v>
      </c>
      <c r="M7" s="13">
        <f t="shared" si="0"/>
        <v>0</v>
      </c>
      <c r="N7" s="13">
        <f t="shared" si="0"/>
        <v>0</v>
      </c>
      <c r="O7" s="13"/>
      <c r="P7" s="13"/>
      <c r="Q7" s="13"/>
    </row>
    <row r="8" spans="1:14" ht="12.75">
      <c r="A8" s="1" t="s">
        <v>0</v>
      </c>
      <c r="B8" s="1" t="s">
        <v>3</v>
      </c>
      <c r="C8" s="1" t="s">
        <v>4</v>
      </c>
      <c r="D8" s="8">
        <f>SUM(E8:N8)</f>
        <v>5667</v>
      </c>
      <c r="E8" s="12">
        <v>5242</v>
      </c>
      <c r="F8" s="12">
        <v>228</v>
      </c>
      <c r="G8" s="12">
        <v>129</v>
      </c>
      <c r="H8" s="12">
        <v>1</v>
      </c>
      <c r="I8" s="12">
        <v>1</v>
      </c>
      <c r="J8" s="12">
        <v>0</v>
      </c>
      <c r="K8" s="12">
        <v>0</v>
      </c>
      <c r="L8" s="12">
        <v>63</v>
      </c>
      <c r="M8" s="12">
        <v>0</v>
      </c>
      <c r="N8" s="12">
        <v>3</v>
      </c>
    </row>
    <row r="9" spans="1:14" ht="12.75">
      <c r="A9" s="1" t="s">
        <v>0</v>
      </c>
      <c r="B9" s="1" t="s">
        <v>3</v>
      </c>
      <c r="C9" s="1" t="s">
        <v>5</v>
      </c>
      <c r="D9" s="8">
        <f>SUM(E9:N9)</f>
        <v>2624</v>
      </c>
      <c r="E9" s="12">
        <v>1743</v>
      </c>
      <c r="F9" s="12">
        <v>96</v>
      </c>
      <c r="G9" s="12">
        <v>80</v>
      </c>
      <c r="H9" s="12">
        <v>1</v>
      </c>
      <c r="I9" s="12">
        <v>1</v>
      </c>
      <c r="J9" s="12">
        <v>0</v>
      </c>
      <c r="K9" s="12">
        <v>0</v>
      </c>
      <c r="L9" s="12">
        <v>39</v>
      </c>
      <c r="M9" s="12">
        <v>658</v>
      </c>
      <c r="N9" s="12">
        <v>6</v>
      </c>
    </row>
    <row r="10" spans="1:14" ht="12.75">
      <c r="A10" s="1"/>
      <c r="B10" s="4" t="s">
        <v>39</v>
      </c>
      <c r="C10" s="1"/>
      <c r="D10" s="10">
        <f>SUM(E10:N10)</f>
        <v>8291</v>
      </c>
      <c r="E10" s="13">
        <f>+E8+E9</f>
        <v>6985</v>
      </c>
      <c r="F10" s="13">
        <f aca="true" t="shared" si="1" ref="F10:N10">+F8+F9</f>
        <v>324</v>
      </c>
      <c r="G10" s="13">
        <f t="shared" si="1"/>
        <v>209</v>
      </c>
      <c r="H10" s="13">
        <f t="shared" si="1"/>
        <v>2</v>
      </c>
      <c r="I10" s="13">
        <f t="shared" si="1"/>
        <v>2</v>
      </c>
      <c r="J10" s="13">
        <f t="shared" si="1"/>
        <v>0</v>
      </c>
      <c r="K10" s="13">
        <f t="shared" si="1"/>
        <v>0</v>
      </c>
      <c r="L10" s="13">
        <f t="shared" si="1"/>
        <v>102</v>
      </c>
      <c r="M10" s="13">
        <f t="shared" si="1"/>
        <v>658</v>
      </c>
      <c r="N10" s="13">
        <f t="shared" si="1"/>
        <v>9</v>
      </c>
    </row>
    <row r="11" spans="1:14" ht="12.75">
      <c r="A11" s="1" t="s">
        <v>0</v>
      </c>
      <c r="B11" s="1" t="s">
        <v>6</v>
      </c>
      <c r="C11" s="1" t="s">
        <v>7</v>
      </c>
      <c r="D11" s="8">
        <f>SUM(E11:N11)</f>
        <v>3729</v>
      </c>
      <c r="E11" s="12">
        <v>2554</v>
      </c>
      <c r="F11" s="12">
        <v>151</v>
      </c>
      <c r="G11" s="12">
        <v>69</v>
      </c>
      <c r="H11" s="12">
        <v>0</v>
      </c>
      <c r="I11" s="12">
        <v>1</v>
      </c>
      <c r="J11" s="12">
        <v>0</v>
      </c>
      <c r="K11" s="12">
        <v>0</v>
      </c>
      <c r="L11" s="12">
        <v>108</v>
      </c>
      <c r="M11" s="12">
        <v>846</v>
      </c>
      <c r="N11" s="12">
        <v>0</v>
      </c>
    </row>
    <row r="12" spans="1:14" ht="12.75">
      <c r="A12" s="1"/>
      <c r="B12" s="4" t="s">
        <v>40</v>
      </c>
      <c r="C12" s="1"/>
      <c r="D12" s="10">
        <f>SUM(E12:N12)</f>
        <v>3729</v>
      </c>
      <c r="E12" s="13">
        <f>+E11</f>
        <v>2554</v>
      </c>
      <c r="F12" s="13">
        <f aca="true" t="shared" si="2" ref="F12:N12">+F11</f>
        <v>151</v>
      </c>
      <c r="G12" s="13">
        <f t="shared" si="2"/>
        <v>69</v>
      </c>
      <c r="H12" s="13">
        <f t="shared" si="2"/>
        <v>0</v>
      </c>
      <c r="I12" s="13">
        <f t="shared" si="2"/>
        <v>1</v>
      </c>
      <c r="J12" s="13">
        <f t="shared" si="2"/>
        <v>0</v>
      </c>
      <c r="K12" s="13">
        <f t="shared" si="2"/>
        <v>0</v>
      </c>
      <c r="L12" s="13">
        <f t="shared" si="2"/>
        <v>108</v>
      </c>
      <c r="M12" s="13">
        <f t="shared" si="2"/>
        <v>846</v>
      </c>
      <c r="N12" s="13">
        <f t="shared" si="2"/>
        <v>0</v>
      </c>
    </row>
    <row r="13" spans="1:14" ht="12.75">
      <c r="A13" s="1" t="s">
        <v>0</v>
      </c>
      <c r="B13" s="1" t="s">
        <v>8</v>
      </c>
      <c r="C13" s="1" t="s">
        <v>9</v>
      </c>
      <c r="D13" s="8">
        <f>SUM(E13:N13)</f>
        <v>19936</v>
      </c>
      <c r="E13" s="12">
        <v>17970</v>
      </c>
      <c r="F13" s="12">
        <v>1560</v>
      </c>
      <c r="G13" s="12">
        <v>212</v>
      </c>
      <c r="H13" s="12">
        <v>1</v>
      </c>
      <c r="I13" s="12">
        <v>1</v>
      </c>
      <c r="J13" s="12">
        <v>0</v>
      </c>
      <c r="K13" s="12">
        <v>0</v>
      </c>
      <c r="L13" s="12">
        <v>191</v>
      </c>
      <c r="M13" s="12">
        <v>0</v>
      </c>
      <c r="N13" s="12">
        <v>1</v>
      </c>
    </row>
    <row r="14" spans="1:14" ht="12.75">
      <c r="A14" s="1"/>
      <c r="B14" s="4" t="s">
        <v>41</v>
      </c>
      <c r="C14" s="1"/>
      <c r="D14" s="13">
        <f>+D13</f>
        <v>19936</v>
      </c>
      <c r="E14" s="13">
        <f>+E13</f>
        <v>17970</v>
      </c>
      <c r="F14" s="13">
        <f aca="true" t="shared" si="3" ref="F14:N14">+F13</f>
        <v>1560</v>
      </c>
      <c r="G14" s="13">
        <f t="shared" si="3"/>
        <v>212</v>
      </c>
      <c r="H14" s="13">
        <f t="shared" si="3"/>
        <v>1</v>
      </c>
      <c r="I14" s="13">
        <f t="shared" si="3"/>
        <v>1</v>
      </c>
      <c r="J14" s="13">
        <f t="shared" si="3"/>
        <v>0</v>
      </c>
      <c r="K14" s="13">
        <f t="shared" si="3"/>
        <v>0</v>
      </c>
      <c r="L14" s="13">
        <f t="shared" si="3"/>
        <v>191</v>
      </c>
      <c r="M14" s="13">
        <f t="shared" si="3"/>
        <v>0</v>
      </c>
      <c r="N14" s="13">
        <f t="shared" si="3"/>
        <v>1</v>
      </c>
    </row>
    <row r="15" spans="1:14" ht="12.75">
      <c r="A15" s="1" t="s">
        <v>0</v>
      </c>
      <c r="B15" s="1" t="s">
        <v>10</v>
      </c>
      <c r="C15" s="1" t="s">
        <v>11</v>
      </c>
      <c r="D15" s="8">
        <f>SUM(E15:N15)</f>
        <v>13049</v>
      </c>
      <c r="E15" s="12">
        <v>9823</v>
      </c>
      <c r="F15" s="12">
        <v>738</v>
      </c>
      <c r="G15" s="12">
        <v>214</v>
      </c>
      <c r="H15" s="12">
        <v>8</v>
      </c>
      <c r="I15" s="12">
        <v>8</v>
      </c>
      <c r="J15" s="12">
        <v>0</v>
      </c>
      <c r="K15" s="12">
        <v>0</v>
      </c>
      <c r="L15" s="12">
        <v>144</v>
      </c>
      <c r="M15" s="12">
        <v>2100</v>
      </c>
      <c r="N15" s="12">
        <v>14</v>
      </c>
    </row>
    <row r="16" spans="1:14" ht="12.75">
      <c r="A16" s="1"/>
      <c r="B16" s="4" t="s">
        <v>42</v>
      </c>
      <c r="C16" s="1"/>
      <c r="D16" s="13">
        <f>+D15</f>
        <v>13049</v>
      </c>
      <c r="E16" s="13">
        <f>+E15</f>
        <v>9823</v>
      </c>
      <c r="F16" s="13">
        <f aca="true" t="shared" si="4" ref="F16:N16">+F15</f>
        <v>738</v>
      </c>
      <c r="G16" s="13">
        <f t="shared" si="4"/>
        <v>214</v>
      </c>
      <c r="H16" s="13">
        <f t="shared" si="4"/>
        <v>8</v>
      </c>
      <c r="I16" s="13">
        <f t="shared" si="4"/>
        <v>8</v>
      </c>
      <c r="J16" s="13">
        <f t="shared" si="4"/>
        <v>0</v>
      </c>
      <c r="K16" s="13">
        <f t="shared" si="4"/>
        <v>0</v>
      </c>
      <c r="L16" s="13">
        <f t="shared" si="4"/>
        <v>144</v>
      </c>
      <c r="M16" s="13">
        <f t="shared" si="4"/>
        <v>2100</v>
      </c>
      <c r="N16" s="13">
        <f t="shared" si="4"/>
        <v>14</v>
      </c>
    </row>
    <row r="17" spans="1:14" ht="12.75">
      <c r="A17" s="1" t="s">
        <v>0</v>
      </c>
      <c r="B17" s="1" t="s">
        <v>12</v>
      </c>
      <c r="C17" s="1" t="s">
        <v>13</v>
      </c>
      <c r="D17" s="8">
        <f>SUM(E17:N17)</f>
        <v>11341</v>
      </c>
      <c r="E17" s="12">
        <v>10207</v>
      </c>
      <c r="F17" s="12">
        <v>693</v>
      </c>
      <c r="G17" s="12">
        <v>304</v>
      </c>
      <c r="H17" s="12">
        <v>1</v>
      </c>
      <c r="I17" s="12">
        <v>1</v>
      </c>
      <c r="J17" s="12">
        <v>0</v>
      </c>
      <c r="K17" s="12">
        <v>0</v>
      </c>
      <c r="L17" s="12">
        <v>135</v>
      </c>
      <c r="M17" s="12">
        <v>0</v>
      </c>
      <c r="N17" s="12">
        <v>0</v>
      </c>
    </row>
    <row r="18" spans="1:14" ht="12.75">
      <c r="A18" s="1"/>
      <c r="B18" s="4" t="s">
        <v>43</v>
      </c>
      <c r="C18" s="1"/>
      <c r="D18" s="13">
        <f>+D17</f>
        <v>11341</v>
      </c>
      <c r="E18" s="13">
        <f>+E17</f>
        <v>10207</v>
      </c>
      <c r="F18" s="13">
        <f aca="true" t="shared" si="5" ref="F18:N18">+F17</f>
        <v>693</v>
      </c>
      <c r="G18" s="13">
        <f t="shared" si="5"/>
        <v>304</v>
      </c>
      <c r="H18" s="13">
        <f t="shared" si="5"/>
        <v>1</v>
      </c>
      <c r="I18" s="13">
        <f t="shared" si="5"/>
        <v>1</v>
      </c>
      <c r="J18" s="13">
        <f t="shared" si="5"/>
        <v>0</v>
      </c>
      <c r="K18" s="13">
        <f t="shared" si="5"/>
        <v>0</v>
      </c>
      <c r="L18" s="13">
        <f t="shared" si="5"/>
        <v>135</v>
      </c>
      <c r="M18" s="13">
        <f t="shared" si="5"/>
        <v>0</v>
      </c>
      <c r="N18" s="13">
        <f t="shared" si="5"/>
        <v>0</v>
      </c>
    </row>
    <row r="19" spans="1:14" ht="12.75">
      <c r="A19" s="1" t="s">
        <v>0</v>
      </c>
      <c r="B19" s="1" t="s">
        <v>14</v>
      </c>
      <c r="C19" s="1" t="s">
        <v>15</v>
      </c>
      <c r="D19" s="8">
        <f>SUM(E19:N19)</f>
        <v>9602</v>
      </c>
      <c r="E19" s="12">
        <v>8499</v>
      </c>
      <c r="F19" s="12">
        <v>711</v>
      </c>
      <c r="G19" s="12">
        <v>227</v>
      </c>
      <c r="H19" s="12">
        <v>3</v>
      </c>
      <c r="I19" s="12">
        <v>3</v>
      </c>
      <c r="J19" s="12">
        <v>0</v>
      </c>
      <c r="K19" s="12">
        <v>0</v>
      </c>
      <c r="L19" s="12">
        <v>147</v>
      </c>
      <c r="M19" s="12">
        <v>0</v>
      </c>
      <c r="N19" s="12">
        <v>12</v>
      </c>
    </row>
    <row r="20" spans="1:14" ht="12.75">
      <c r="A20" s="1"/>
      <c r="B20" s="4" t="s">
        <v>44</v>
      </c>
      <c r="C20" s="1"/>
      <c r="D20" s="13">
        <f>+D19</f>
        <v>9602</v>
      </c>
      <c r="E20" s="13">
        <f>+E19</f>
        <v>8499</v>
      </c>
      <c r="F20" s="13">
        <f aca="true" t="shared" si="6" ref="F20:N20">+F19</f>
        <v>711</v>
      </c>
      <c r="G20" s="13">
        <f t="shared" si="6"/>
        <v>227</v>
      </c>
      <c r="H20" s="13">
        <f t="shared" si="6"/>
        <v>3</v>
      </c>
      <c r="I20" s="13">
        <f t="shared" si="6"/>
        <v>3</v>
      </c>
      <c r="J20" s="13">
        <f t="shared" si="6"/>
        <v>0</v>
      </c>
      <c r="K20" s="13">
        <f t="shared" si="6"/>
        <v>0</v>
      </c>
      <c r="L20" s="13">
        <f t="shared" si="6"/>
        <v>147</v>
      </c>
      <c r="M20" s="13">
        <f t="shared" si="6"/>
        <v>0</v>
      </c>
      <c r="N20" s="13">
        <f t="shared" si="6"/>
        <v>12</v>
      </c>
    </row>
    <row r="21" spans="1:14" ht="12.75">
      <c r="A21" s="1" t="s">
        <v>0</v>
      </c>
      <c r="B21" s="1" t="s">
        <v>16</v>
      </c>
      <c r="C21" s="1" t="s">
        <v>17</v>
      </c>
      <c r="D21" s="8">
        <f>SUM(E21:N21)</f>
        <v>24406</v>
      </c>
      <c r="E21" s="12">
        <v>19654</v>
      </c>
      <c r="F21" s="12">
        <v>1334</v>
      </c>
      <c r="G21" s="12">
        <v>493</v>
      </c>
      <c r="H21" s="12">
        <v>9</v>
      </c>
      <c r="I21" s="12">
        <v>1</v>
      </c>
      <c r="J21" s="12">
        <v>0</v>
      </c>
      <c r="K21" s="12">
        <v>0</v>
      </c>
      <c r="L21" s="12">
        <v>203</v>
      </c>
      <c r="M21" s="12">
        <v>2711</v>
      </c>
      <c r="N21" s="12">
        <v>1</v>
      </c>
    </row>
    <row r="22" spans="1:14" ht="12.75">
      <c r="A22" s="1"/>
      <c r="B22" s="4" t="s">
        <v>45</v>
      </c>
      <c r="C22" s="1"/>
      <c r="D22" s="13">
        <f>+D21</f>
        <v>24406</v>
      </c>
      <c r="E22" s="13">
        <f>+E21</f>
        <v>19654</v>
      </c>
      <c r="F22" s="13">
        <f aca="true" t="shared" si="7" ref="F22:N22">+F21</f>
        <v>1334</v>
      </c>
      <c r="G22" s="13">
        <f t="shared" si="7"/>
        <v>493</v>
      </c>
      <c r="H22" s="13">
        <f t="shared" si="7"/>
        <v>9</v>
      </c>
      <c r="I22" s="13">
        <f t="shared" si="7"/>
        <v>1</v>
      </c>
      <c r="J22" s="13">
        <f t="shared" si="7"/>
        <v>0</v>
      </c>
      <c r="K22" s="13">
        <f t="shared" si="7"/>
        <v>0</v>
      </c>
      <c r="L22" s="13">
        <f t="shared" si="7"/>
        <v>203</v>
      </c>
      <c r="M22" s="13">
        <f t="shared" si="7"/>
        <v>2711</v>
      </c>
      <c r="N22" s="13">
        <f t="shared" si="7"/>
        <v>1</v>
      </c>
    </row>
    <row r="23" spans="1:14" ht="12.75">
      <c r="A23" s="1" t="s">
        <v>0</v>
      </c>
      <c r="B23" s="1" t="s">
        <v>18</v>
      </c>
      <c r="C23" s="1" t="s">
        <v>17</v>
      </c>
      <c r="D23" s="8">
        <f>SUM(E23:N23)</f>
        <v>71</v>
      </c>
      <c r="E23" s="12">
        <v>61</v>
      </c>
      <c r="F23" s="12">
        <v>1</v>
      </c>
      <c r="G23" s="12">
        <v>4</v>
      </c>
      <c r="H23" s="12">
        <v>0</v>
      </c>
      <c r="I23" s="12">
        <v>0</v>
      </c>
      <c r="J23" s="12">
        <v>0</v>
      </c>
      <c r="K23" s="12">
        <v>0</v>
      </c>
      <c r="L23" s="12">
        <v>5</v>
      </c>
      <c r="M23" s="12">
        <v>0</v>
      </c>
      <c r="N23" s="12">
        <v>0</v>
      </c>
    </row>
    <row r="24" spans="1:14" ht="12.75">
      <c r="A24" s="1"/>
      <c r="B24" s="4" t="s">
        <v>46</v>
      </c>
      <c r="C24" s="1"/>
      <c r="D24" s="13">
        <f>+D23</f>
        <v>71</v>
      </c>
      <c r="E24" s="13">
        <f>+E23</f>
        <v>61</v>
      </c>
      <c r="F24" s="13">
        <f aca="true" t="shared" si="8" ref="F24:N24">+F23</f>
        <v>1</v>
      </c>
      <c r="G24" s="13">
        <f t="shared" si="8"/>
        <v>4</v>
      </c>
      <c r="H24" s="13">
        <f t="shared" si="8"/>
        <v>0</v>
      </c>
      <c r="I24" s="13">
        <f t="shared" si="8"/>
        <v>0</v>
      </c>
      <c r="J24" s="13">
        <f t="shared" si="8"/>
        <v>0</v>
      </c>
      <c r="K24" s="13">
        <f t="shared" si="8"/>
        <v>0</v>
      </c>
      <c r="L24" s="13">
        <f t="shared" si="8"/>
        <v>5</v>
      </c>
      <c r="M24" s="13">
        <f t="shared" si="8"/>
        <v>0</v>
      </c>
      <c r="N24" s="13">
        <f t="shared" si="8"/>
        <v>0</v>
      </c>
    </row>
    <row r="25" spans="1:14" ht="12.75">
      <c r="A25" s="1" t="s">
        <v>0</v>
      </c>
      <c r="B25" s="1" t="s">
        <v>19</v>
      </c>
      <c r="C25" s="1" t="s">
        <v>11</v>
      </c>
      <c r="D25" s="8">
        <f>SUM(E25:N25)</f>
        <v>216</v>
      </c>
      <c r="E25" s="12">
        <v>121</v>
      </c>
      <c r="F25" s="12">
        <v>16</v>
      </c>
      <c r="G25" s="12">
        <v>7</v>
      </c>
      <c r="H25" s="12">
        <v>0</v>
      </c>
      <c r="I25" s="12">
        <v>1</v>
      </c>
      <c r="J25" s="12">
        <v>0</v>
      </c>
      <c r="K25" s="12">
        <v>0</v>
      </c>
      <c r="L25" s="12">
        <v>1</v>
      </c>
      <c r="M25" s="12">
        <v>70</v>
      </c>
      <c r="N25" s="12">
        <v>0</v>
      </c>
    </row>
    <row r="26" spans="1:14" ht="12.75">
      <c r="A26" s="1"/>
      <c r="B26" s="4" t="s">
        <v>47</v>
      </c>
      <c r="C26" s="1"/>
      <c r="D26" s="13">
        <f>+D25</f>
        <v>216</v>
      </c>
      <c r="E26" s="13">
        <f>+E25</f>
        <v>121</v>
      </c>
      <c r="F26" s="13">
        <f aca="true" t="shared" si="9" ref="F26:N26">+F25</f>
        <v>16</v>
      </c>
      <c r="G26" s="13">
        <f t="shared" si="9"/>
        <v>7</v>
      </c>
      <c r="H26" s="13">
        <f t="shared" si="9"/>
        <v>0</v>
      </c>
      <c r="I26" s="13">
        <f t="shared" si="9"/>
        <v>1</v>
      </c>
      <c r="J26" s="13">
        <f t="shared" si="9"/>
        <v>0</v>
      </c>
      <c r="K26" s="13">
        <f t="shared" si="9"/>
        <v>0</v>
      </c>
      <c r="L26" s="13">
        <f t="shared" si="9"/>
        <v>1</v>
      </c>
      <c r="M26" s="13">
        <f t="shared" si="9"/>
        <v>70</v>
      </c>
      <c r="N26" s="13">
        <f t="shared" si="9"/>
        <v>0</v>
      </c>
    </row>
    <row r="27" spans="5:14" ht="12.75"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8" ht="12.75">
      <c r="B28" s="5" t="s">
        <v>48</v>
      </c>
      <c r="D28" s="9">
        <f>+D7+D10+D12+D14+D16+D18+D20+D22+D24+D26</f>
        <v>95453</v>
      </c>
      <c r="E28" s="9">
        <f aca="true" t="shared" si="10" ref="E28:R28">+E7+E10+E12+E14+E16+E18+E20+E22+E24+E26</f>
        <v>80338</v>
      </c>
      <c r="F28" s="9">
        <f t="shared" si="10"/>
        <v>5697</v>
      </c>
      <c r="G28" s="9">
        <f t="shared" si="10"/>
        <v>1801</v>
      </c>
      <c r="H28" s="9">
        <f t="shared" si="10"/>
        <v>28</v>
      </c>
      <c r="I28" s="9">
        <f t="shared" si="10"/>
        <v>22</v>
      </c>
      <c r="J28" s="9">
        <f t="shared" si="10"/>
        <v>0</v>
      </c>
      <c r="K28" s="9">
        <f t="shared" si="10"/>
        <v>0</v>
      </c>
      <c r="L28" s="9">
        <f t="shared" si="10"/>
        <v>1145</v>
      </c>
      <c r="M28" s="9">
        <f t="shared" si="10"/>
        <v>6385</v>
      </c>
      <c r="N28" s="9">
        <f t="shared" si="10"/>
        <v>37</v>
      </c>
      <c r="O28" s="9"/>
      <c r="P28" s="9"/>
      <c r="Q28" s="9"/>
      <c r="R28" s="9"/>
    </row>
    <row r="29" spans="5:14" ht="12.75"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5:14" ht="12.75">
      <c r="E30" s="3"/>
      <c r="F30" s="3"/>
      <c r="G30" s="3"/>
      <c r="H30" s="3"/>
      <c r="I30" s="3"/>
      <c r="J30" s="3"/>
      <c r="K30" s="3"/>
      <c r="L30" s="3"/>
      <c r="M30" s="3"/>
      <c r="N30" s="3"/>
    </row>
  </sheetData>
  <printOptions/>
  <pageMargins left="0.3937007874015748" right="0.1968503937007874" top="0.984251968503937" bottom="0.984251968503937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Energía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2010-01-19T20:21:29Z</cp:lastPrinted>
  <dcterms:created xsi:type="dcterms:W3CDTF">2010-01-15T17:59:38Z</dcterms:created>
  <dcterms:modified xsi:type="dcterms:W3CDTF">2010-03-03T20:38:59Z</dcterms:modified>
  <cp:category/>
  <cp:version/>
  <cp:contentType/>
  <cp:contentStatus/>
</cp:coreProperties>
</file>