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cordoba" sheetId="1" r:id="rId1"/>
    <sheet name="facturcordob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<sst xmlns="http://schemas.openxmlformats.org/spreadsheetml/2006/main" count="935" uniqueCount="244">
  <si>
    <t>AÑO 2009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</si>
  <si>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</si>
  <si>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</si>
  <si>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</si>
  <si>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</si>
  <si>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</si>
  <si>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</si>
  <si>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</si>
  <si>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</si>
  <si>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</si>
  <si>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</si>
  <si>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</si>
  <si>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</si>
  <si>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</si>
  <si>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</si>
  <si>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Calamuchita</t>
  </si>
  <si>
    <t>Coop de La Cruz</t>
  </si>
  <si>
    <t>Coop de Río de Los Sauces</t>
  </si>
  <si>
    <t>Coop de Amboy</t>
  </si>
  <si>
    <t>Coop de El Parador de la Montaña</t>
  </si>
  <si>
    <t>Coop de Los Reartes</t>
  </si>
  <si>
    <t>Coop de Santa Mónica</t>
  </si>
  <si>
    <t>Coop de Santa Rosa de Calamuchita</t>
  </si>
  <si>
    <t>Coop de Embalse</t>
  </si>
  <si>
    <t>Coop de Villa General Belgrano</t>
  </si>
  <si>
    <t>Coop de Villa Rumipal</t>
  </si>
  <si>
    <t>Coop de Villa del Dique</t>
  </si>
  <si>
    <t>Coop de Los Cóndores</t>
  </si>
  <si>
    <t>Coop de San Agustín</t>
  </si>
  <si>
    <t>total</t>
  </si>
  <si>
    <t>Colón</t>
  </si>
  <si>
    <t>Coop de General Paz</t>
  </si>
  <si>
    <t>Coop de La Granja</t>
  </si>
  <si>
    <t>Coop de Agua De Oro</t>
  </si>
  <si>
    <t>Coop de Colonia Tirolesa</t>
  </si>
  <si>
    <t>Coop de Ascochinga</t>
  </si>
  <si>
    <t>Coop de Colonia Caroya y Jesus María</t>
  </si>
  <si>
    <t>Cruz del Eje</t>
  </si>
  <si>
    <t>Coop de San Marcos Sierras</t>
  </si>
  <si>
    <t>Coop Media Naranja de El Brete</t>
  </si>
  <si>
    <t>Coop La Higuera</t>
  </si>
  <si>
    <t>Coop de Villa de Soto</t>
  </si>
  <si>
    <t>General Roca</t>
  </si>
  <si>
    <t>Coop de Italo</t>
  </si>
  <si>
    <t>Coop de Huinca Renancó</t>
  </si>
  <si>
    <t>Coop de Villa Huidobro</t>
  </si>
  <si>
    <t>Coop de Jovita</t>
  </si>
  <si>
    <t>Coop de El Campillo</t>
  </si>
  <si>
    <t>Coop de Villa Valeria</t>
  </si>
  <si>
    <t>Coop de Mattaldi</t>
  </si>
  <si>
    <t>General San Martín</t>
  </si>
  <si>
    <t>Coop de Ticino</t>
  </si>
  <si>
    <t>Coop de La Laguna</t>
  </si>
  <si>
    <t>Coop de Chazon</t>
  </si>
  <si>
    <t>Coop de Pasco</t>
  </si>
  <si>
    <t>Coop de Ausonia</t>
  </si>
  <si>
    <t>Coop de Silvio Pellico</t>
  </si>
  <si>
    <t>Coop de La Palestina</t>
  </si>
  <si>
    <t>Coop de Luca</t>
  </si>
  <si>
    <t>Coop de Arroyo Algodón</t>
  </si>
  <si>
    <t>Coop de Villa Nueva</t>
  </si>
  <si>
    <t>Coop de Etruria</t>
  </si>
  <si>
    <t>Coop de Arroyo Cabral</t>
  </si>
  <si>
    <t>Coop de Tio Pujio</t>
  </si>
  <si>
    <t>Coop de La Playosa</t>
  </si>
  <si>
    <t>Ischilín</t>
  </si>
  <si>
    <t>Coop de Dean Funes</t>
  </si>
  <si>
    <t>Coop de Quilino</t>
  </si>
  <si>
    <t>Juárez Celman</t>
  </si>
  <si>
    <t>Coop de Huanchillas</t>
  </si>
  <si>
    <t>Coop de Charras</t>
  </si>
  <si>
    <t>Coop de Bengolea</t>
  </si>
  <si>
    <t>Coop de Los Cisnes</t>
  </si>
  <si>
    <t>Coop de Olaeta</t>
  </si>
  <si>
    <t>Coop de General Cabrera</t>
  </si>
  <si>
    <t>Coop de General Deheza</t>
  </si>
  <si>
    <t>Coop de Ucacha</t>
  </si>
  <si>
    <t>Coop de Alejandro Ltda.</t>
  </si>
  <si>
    <t>Coop de Santa Eufemia</t>
  </si>
  <si>
    <t>Coop de Carnerillo</t>
  </si>
  <si>
    <t>Coop de Reducción</t>
  </si>
  <si>
    <t>Marcos Juárez</t>
  </si>
  <si>
    <t>Coop de Cavanagh</t>
  </si>
  <si>
    <t>Coop de Leones</t>
  </si>
  <si>
    <t>Coop de Arias</t>
  </si>
  <si>
    <t>Coop de Camilo Aldao</t>
  </si>
  <si>
    <t>Coop de Monte Buey</t>
  </si>
  <si>
    <t>Coop de Isla Verde</t>
  </si>
  <si>
    <t>Coop de Inriville</t>
  </si>
  <si>
    <t>Coop de Guatimonzín</t>
  </si>
  <si>
    <t>Coop de General Roca</t>
  </si>
  <si>
    <t>Coop de General Baldissera</t>
  </si>
  <si>
    <t>Minas</t>
  </si>
  <si>
    <t>Coop de San Carlos Minas</t>
  </si>
  <si>
    <t>Pocho</t>
  </si>
  <si>
    <t>Coop de Salsacate</t>
  </si>
  <si>
    <t>Pres. Roque Sáenz Peña</t>
  </si>
  <si>
    <t>Coop de Melo</t>
  </si>
  <si>
    <t>Coop de La Cesira</t>
  </si>
  <si>
    <t>Coop de Laboulaye</t>
  </si>
  <si>
    <t>Coop de General Levalle</t>
  </si>
  <si>
    <t>Coop de Serrano</t>
  </si>
  <si>
    <t>Río Cuarto</t>
  </si>
  <si>
    <t>Coop de Coronel Baigorria</t>
  </si>
  <si>
    <t>Coop de Bulnes</t>
  </si>
  <si>
    <t>Coop de Las Vertientes</t>
  </si>
  <si>
    <t>Coop La Cautiva</t>
  </si>
  <si>
    <t>Coop de Washington Ltda.</t>
  </si>
  <si>
    <t>Coop de Alpa Corral</t>
  </si>
  <si>
    <t>Coop de Las Higueras</t>
  </si>
  <si>
    <t>Coop de Chucul</t>
  </si>
  <si>
    <t>Coop de Coronel Moldes</t>
  </si>
  <si>
    <t>Coop de Vicuña Mackenna</t>
  </si>
  <si>
    <t>Coop de Sampacho</t>
  </si>
  <si>
    <t>Coop de Berrotarán</t>
  </si>
  <si>
    <t>Coop de Adelia Maria</t>
  </si>
  <si>
    <t>Coop de Alcira</t>
  </si>
  <si>
    <t>Coop de Santa Catalina (Holmberg)</t>
  </si>
  <si>
    <t>Coop de Elena</t>
  </si>
  <si>
    <t>Coop de San Basilio</t>
  </si>
  <si>
    <t>Coop de Achiras</t>
  </si>
  <si>
    <t>Coop de Las Acequias</t>
  </si>
  <si>
    <t>Río Primero</t>
  </si>
  <si>
    <t>Coop de Obispo Trejo</t>
  </si>
  <si>
    <t>Coop de Villa Fontana</t>
  </si>
  <si>
    <t>Coop de Santa Rosa</t>
  </si>
  <si>
    <t>Coop de Rio Primero</t>
  </si>
  <si>
    <t>Coop de Montecristo</t>
  </si>
  <si>
    <t>Coop de La Para</t>
  </si>
  <si>
    <t>Coop de La Puerta</t>
  </si>
  <si>
    <t>Río Seco</t>
  </si>
  <si>
    <t>Coop de Villa de María</t>
  </si>
  <si>
    <t>Coop de Sebastian Elcano</t>
  </si>
  <si>
    <t>Río Segundo</t>
  </si>
  <si>
    <t>Coop de Colazo</t>
  </si>
  <si>
    <t>Coop de Costa Sacate</t>
  </si>
  <si>
    <t>Coop de Manfredi</t>
  </si>
  <si>
    <t>Coop de Matorrales</t>
  </si>
  <si>
    <t>Coop de Los Chañaritos</t>
  </si>
  <si>
    <t>Coop de Villa del Rosario</t>
  </si>
  <si>
    <t>Coop de Oncativo</t>
  </si>
  <si>
    <t>Coop de Laguna Larga</t>
  </si>
  <si>
    <t>Coop de Pozo del Molle</t>
  </si>
  <si>
    <t>Coop de Luque</t>
  </si>
  <si>
    <t>Coop de Calchin</t>
  </si>
  <si>
    <t>Coop de Las Junturas</t>
  </si>
  <si>
    <t>Coop de Carrilobo</t>
  </si>
  <si>
    <t>Coop de Calchin Oeste</t>
  </si>
  <si>
    <t>San Alberto</t>
  </si>
  <si>
    <t>Coop de Nono</t>
  </si>
  <si>
    <t>Coop de Mina Clavero</t>
  </si>
  <si>
    <t>Coop Mixta del Oeste (V. Dolores)</t>
  </si>
  <si>
    <t>San Javier</t>
  </si>
  <si>
    <t>Coop de Luyaba</t>
  </si>
  <si>
    <t>Coop de Los Hornillos</t>
  </si>
  <si>
    <t>Coop de Villa de Las Rosas</t>
  </si>
  <si>
    <t>San Justo</t>
  </si>
  <si>
    <t>Coop de El Tio</t>
  </si>
  <si>
    <t>Coop de Altos de Chipion</t>
  </si>
  <si>
    <t>Coop de El Arañado</t>
  </si>
  <si>
    <t>Coop de La Tordilla</t>
  </si>
  <si>
    <t>Coop de El Fortín</t>
  </si>
  <si>
    <t>Coop de Las Varas</t>
  </si>
  <si>
    <t>Coop de Colonia Marina</t>
  </si>
  <si>
    <t>Coop de Colonia San Bartolomé</t>
  </si>
  <si>
    <t>Coop de Arroyito</t>
  </si>
  <si>
    <t>Coop de Las Varillas</t>
  </si>
  <si>
    <t>Coop de Morteros</t>
  </si>
  <si>
    <t>Coop de Colonia Prosperidad</t>
  </si>
  <si>
    <t>Coop de La Paquita</t>
  </si>
  <si>
    <t>Coop de Plaza San Francisco Ltda.</t>
  </si>
  <si>
    <t>Coop de Brinkmann</t>
  </si>
  <si>
    <t>Coop de Freyre</t>
  </si>
  <si>
    <t>Coop de Devoto</t>
  </si>
  <si>
    <t>Coop de Porteña</t>
  </si>
  <si>
    <t>Coop de La Francia</t>
  </si>
  <si>
    <t>Coop de Sacanta</t>
  </si>
  <si>
    <t>Coop de Alicia</t>
  </si>
  <si>
    <t>Coop de Saturnino Laspiur (Edison)</t>
  </si>
  <si>
    <t>Coop de Tránsito</t>
  </si>
  <si>
    <t>Coop de Miramar</t>
  </si>
  <si>
    <t>Coop de Marull</t>
  </si>
  <si>
    <t>Santa María</t>
  </si>
  <si>
    <t>Coop de Anisacate</t>
  </si>
  <si>
    <t>Coop de Lozada</t>
  </si>
  <si>
    <t>Coop de Villa San Isidro</t>
  </si>
  <si>
    <t>Coop de Monte Ralo</t>
  </si>
  <si>
    <t>Coop de La Cumbrecita</t>
  </si>
  <si>
    <t>Coop de San Jose de la Quintana</t>
  </si>
  <si>
    <t>Coop de La Rancherita</t>
  </si>
  <si>
    <t>Coop de Rafael Garcia</t>
  </si>
  <si>
    <t>Coop de Bouwer</t>
  </si>
  <si>
    <t>Coop de La Serranita</t>
  </si>
  <si>
    <t>Coop de Despeñaderos</t>
  </si>
  <si>
    <t>Coop de Toledo</t>
  </si>
  <si>
    <t>Sobremonte</t>
  </si>
  <si>
    <t>Coop de Sobremonte</t>
  </si>
  <si>
    <t>Tercero Arriba</t>
  </si>
  <si>
    <t>Coop de Dalmacio Velez Sarfield</t>
  </si>
  <si>
    <t>Coop de G. Fotheringham</t>
  </si>
  <si>
    <t>Coop de Colonia Almada</t>
  </si>
  <si>
    <t>Coop de Los Zorros</t>
  </si>
  <si>
    <t>Coop de Pampayasta Norte</t>
  </si>
  <si>
    <t>Coop de Oliva</t>
  </si>
  <si>
    <t>Coop de Hernando</t>
  </si>
  <si>
    <t>Coop de Almafuerte</t>
  </si>
  <si>
    <t>Coop de Tancacha</t>
  </si>
  <si>
    <t>Coop de Las Perdices</t>
  </si>
  <si>
    <t>Coop de James Craik Ltda</t>
  </si>
  <si>
    <t>Coop de Rio Tercero</t>
  </si>
  <si>
    <t>Coop de Corralito</t>
  </si>
  <si>
    <t>Coop de Villa Ascasubi</t>
  </si>
  <si>
    <t>Totoral</t>
  </si>
  <si>
    <t>Coop de Las Peñas</t>
  </si>
  <si>
    <t>Coop de Cañada de Luque</t>
  </si>
  <si>
    <t>Coop de Sarmiento</t>
  </si>
  <si>
    <t>Coop de Simbolar</t>
  </si>
  <si>
    <t>Tulumba</t>
  </si>
  <si>
    <t>Coop de Villa Tulumba</t>
  </si>
  <si>
    <t>Coop de Las Arrias</t>
  </si>
  <si>
    <t>Coop de San José de la Dormida</t>
  </si>
  <si>
    <t>Unión</t>
  </si>
  <si>
    <t>Coop de Pueblo Italiano</t>
  </si>
  <si>
    <t>Coop de La Unión del Pueblo (Cintra)</t>
  </si>
  <si>
    <t>Coop de San Antonio de Litin</t>
  </si>
  <si>
    <t>Coop de Benjamin Gould</t>
  </si>
  <si>
    <t>Coop de Alto Alegre</t>
  </si>
  <si>
    <t>Coop de Colonia Bismarck y C. Barge</t>
  </si>
  <si>
    <t>Coop de Chilibroste</t>
  </si>
  <si>
    <t>Coop de Monte Leña</t>
  </si>
  <si>
    <t>Coop de Canals</t>
  </si>
  <si>
    <t>Coop de Justiniano Posse</t>
  </si>
  <si>
    <t>Coop de Laborde</t>
  </si>
  <si>
    <t>Coop de Ballesteros</t>
  </si>
  <si>
    <t>Coop de Morrison</t>
  </si>
  <si>
    <t>Coop de San Marcos Sud</t>
  </si>
  <si>
    <t>Coop de Ordoñez</t>
  </si>
  <si>
    <t>Coop de Pascanas</t>
  </si>
  <si>
    <t>Coop de Viamonte</t>
  </si>
  <si>
    <t>Coop de Idiazabal</t>
  </si>
  <si>
    <t>TOTAL COOPERATIVAS</t>
  </si>
  <si>
    <t>Facturado a usuario final</t>
  </si>
  <si>
    <t>Valores expresados en MWh</t>
  </si>
  <si>
    <t>Cooperativas PROVINCIA DE CORDOBA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</si>
</sst>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4"/>
  <sheetViews>
    <sheetView workbookViewId="0" topLeftCell="C210">
      <selection activeCell="K238" sqref="K238"/>
    </sheetView>
  </sheetViews>
  <sheetFormatPr defaultColWidth="11.421875" defaultRowHeight="12.75"/>
  <cols>
    <col min="1" max="1" width="23.28125" style="0" customWidth="1"/>
    <col min="2" max="2" width="32.7109375" style="0" customWidth="1"/>
  </cols>
  <sheetData>
    <row r="2" ht="12.75">
      <c r="A2" s="1" t="s">
        <v>0</v>
      </c>
    </row>
    <row r="3" ht="12.75">
      <c r="A3" s="1" t="s">
        <v>243</v>
      </c>
    </row>
    <row r="4" ht="12.75">
      <c r="A4" s="1"/>
    </row>
    <row r="5" ht="12.75">
      <c r="A5" s="1" t="s">
        <v>1</v>
      </c>
    </row>
    <row r="6" ht="12.75">
      <c r="A6" s="1"/>
    </row>
    <row r="7" spans="1:13" ht="12.7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ht="12.75">
      <c r="A8" t="s">
        <v>15</v>
      </c>
      <c r="B8" t="s">
        <v>16</v>
      </c>
      <c r="C8" s="3">
        <f>SUM(D8:M8)</f>
        <v>972</v>
      </c>
      <c r="D8" s="3">
        <v>727</v>
      </c>
      <c r="E8" s="3">
        <v>31</v>
      </c>
      <c r="F8" s="3">
        <v>0</v>
      </c>
      <c r="G8" s="3">
        <v>1</v>
      </c>
      <c r="H8" s="3">
        <v>1</v>
      </c>
      <c r="I8" s="3">
        <v>0</v>
      </c>
      <c r="J8" s="3">
        <v>0</v>
      </c>
      <c r="K8" s="3">
        <v>19</v>
      </c>
      <c r="L8" s="3">
        <v>192</v>
      </c>
      <c r="M8" s="3">
        <v>1</v>
      </c>
    </row>
    <row r="9" spans="1:13" ht="12.75">
      <c r="A9" t="s">
        <v>15</v>
      </c>
      <c r="B9" t="s">
        <v>17</v>
      </c>
      <c r="C9" s="3">
        <f aca="true" t="shared" si="0" ref="C9:C65">SUM(D9:M9)</f>
        <v>447</v>
      </c>
      <c r="D9" s="3">
        <v>410</v>
      </c>
      <c r="E9" s="3">
        <v>36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.75">
      <c r="A10" t="s">
        <v>15</v>
      </c>
      <c r="B10" t="s">
        <v>18</v>
      </c>
      <c r="C10" s="3">
        <f t="shared" si="0"/>
        <v>507</v>
      </c>
      <c r="D10" s="3">
        <v>460</v>
      </c>
      <c r="E10" s="3">
        <v>21</v>
      </c>
      <c r="F10" s="3">
        <v>1</v>
      </c>
      <c r="G10" s="3">
        <v>2</v>
      </c>
      <c r="H10" s="3">
        <v>2</v>
      </c>
      <c r="I10" s="3">
        <v>0</v>
      </c>
      <c r="J10" s="3">
        <v>0</v>
      </c>
      <c r="K10" s="3">
        <v>2</v>
      </c>
      <c r="L10" s="3">
        <v>16</v>
      </c>
      <c r="M10" s="3">
        <v>3</v>
      </c>
    </row>
    <row r="11" spans="1:13" ht="12.75">
      <c r="A11" t="s">
        <v>15</v>
      </c>
      <c r="B11" t="s">
        <v>19</v>
      </c>
      <c r="C11" s="3">
        <f t="shared" si="0"/>
        <v>37</v>
      </c>
      <c r="D11" s="3">
        <v>30</v>
      </c>
      <c r="E11" s="3">
        <v>4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</row>
    <row r="12" spans="1:13" ht="12.75">
      <c r="A12" t="s">
        <v>15</v>
      </c>
      <c r="B12" t="s">
        <v>20</v>
      </c>
      <c r="C12" s="3">
        <f t="shared" si="0"/>
        <v>782</v>
      </c>
      <c r="D12" s="3">
        <v>706</v>
      </c>
      <c r="E12" s="3">
        <v>61</v>
      </c>
      <c r="F12" s="3">
        <v>6</v>
      </c>
      <c r="G12" s="3">
        <v>1</v>
      </c>
      <c r="H12" s="3">
        <v>1</v>
      </c>
      <c r="I12" s="3">
        <v>0</v>
      </c>
      <c r="J12" s="3">
        <v>0</v>
      </c>
      <c r="K12" s="3">
        <v>3</v>
      </c>
      <c r="L12" s="3">
        <v>0</v>
      </c>
      <c r="M12" s="3">
        <v>4</v>
      </c>
    </row>
    <row r="13" spans="1:13" ht="12.75">
      <c r="A13" t="s">
        <v>15</v>
      </c>
      <c r="B13" t="s">
        <v>21</v>
      </c>
      <c r="C13" s="3">
        <f t="shared" si="0"/>
        <v>500</v>
      </c>
      <c r="D13" s="3">
        <v>358</v>
      </c>
      <c r="E13" s="3">
        <v>37</v>
      </c>
      <c r="F13" s="3">
        <v>1</v>
      </c>
      <c r="G13" s="3">
        <v>1</v>
      </c>
      <c r="H13" s="3">
        <v>1</v>
      </c>
      <c r="I13" s="3">
        <v>0</v>
      </c>
      <c r="J13" s="3">
        <v>0</v>
      </c>
      <c r="K13" s="3">
        <v>1</v>
      </c>
      <c r="L13" s="3">
        <v>82</v>
      </c>
      <c r="M13" s="3">
        <v>19</v>
      </c>
    </row>
    <row r="14" spans="1:13" ht="12.75">
      <c r="A14" t="s">
        <v>15</v>
      </c>
      <c r="B14" t="s">
        <v>22</v>
      </c>
      <c r="C14" s="3">
        <f t="shared" si="0"/>
        <v>6021</v>
      </c>
      <c r="D14" s="3">
        <v>5248</v>
      </c>
      <c r="E14" s="3">
        <v>711</v>
      </c>
      <c r="F14" s="3">
        <v>23</v>
      </c>
      <c r="G14" s="3">
        <v>1</v>
      </c>
      <c r="H14" s="3">
        <v>1</v>
      </c>
      <c r="I14" s="3">
        <v>0</v>
      </c>
      <c r="J14" s="3">
        <v>0</v>
      </c>
      <c r="K14" s="3">
        <v>32</v>
      </c>
      <c r="L14" s="3">
        <v>0</v>
      </c>
      <c r="M14" s="3">
        <v>5</v>
      </c>
    </row>
    <row r="15" spans="1:13" ht="12.75">
      <c r="A15" t="s">
        <v>15</v>
      </c>
      <c r="B15" t="s">
        <v>23</v>
      </c>
      <c r="C15" s="3">
        <f t="shared" si="0"/>
        <v>3328</v>
      </c>
      <c r="D15" s="3">
        <v>2895</v>
      </c>
      <c r="E15" s="3">
        <v>348</v>
      </c>
      <c r="F15" s="3">
        <v>4</v>
      </c>
      <c r="G15" s="3">
        <v>1</v>
      </c>
      <c r="H15" s="3">
        <v>1</v>
      </c>
      <c r="I15" s="3">
        <v>0</v>
      </c>
      <c r="J15" s="3">
        <v>0</v>
      </c>
      <c r="K15" s="3">
        <v>43</v>
      </c>
      <c r="L15" s="3">
        <v>35</v>
      </c>
      <c r="M15" s="3">
        <v>1</v>
      </c>
    </row>
    <row r="16" spans="1:13" ht="12.75">
      <c r="A16" t="s">
        <v>15</v>
      </c>
      <c r="B16" t="s">
        <v>24</v>
      </c>
      <c r="C16" s="3">
        <f t="shared" si="0"/>
        <v>4584</v>
      </c>
      <c r="D16" s="3">
        <v>3714</v>
      </c>
      <c r="E16" s="3">
        <v>790</v>
      </c>
      <c r="F16" s="3">
        <v>29</v>
      </c>
      <c r="G16" s="3">
        <v>0</v>
      </c>
      <c r="H16" s="3">
        <v>2</v>
      </c>
      <c r="I16" s="3">
        <v>0</v>
      </c>
      <c r="J16" s="3">
        <v>0</v>
      </c>
      <c r="K16" s="3">
        <v>36</v>
      </c>
      <c r="L16" s="3">
        <v>0</v>
      </c>
      <c r="M16" s="3">
        <v>13</v>
      </c>
    </row>
    <row r="17" spans="1:13" ht="12.75">
      <c r="A17" t="s">
        <v>15</v>
      </c>
      <c r="B17" t="s">
        <v>25</v>
      </c>
      <c r="C17" s="3">
        <f t="shared" si="0"/>
        <v>1504</v>
      </c>
      <c r="D17" s="3">
        <v>1403</v>
      </c>
      <c r="E17" s="3">
        <v>87</v>
      </c>
      <c r="F17" s="3">
        <v>4</v>
      </c>
      <c r="G17" s="3">
        <v>1</v>
      </c>
      <c r="H17" s="3">
        <v>1</v>
      </c>
      <c r="I17" s="3">
        <v>0</v>
      </c>
      <c r="J17" s="3">
        <v>0</v>
      </c>
      <c r="K17" s="3">
        <v>7</v>
      </c>
      <c r="L17" s="3">
        <v>0</v>
      </c>
      <c r="M17" s="3">
        <v>1</v>
      </c>
    </row>
    <row r="18" spans="1:13" ht="12.75">
      <c r="A18" t="s">
        <v>15</v>
      </c>
      <c r="B18" t="s">
        <v>26</v>
      </c>
      <c r="C18" s="3">
        <f t="shared" si="0"/>
        <v>2062</v>
      </c>
      <c r="D18" s="3">
        <v>1882</v>
      </c>
      <c r="E18" s="3">
        <v>154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16</v>
      </c>
      <c r="L18" s="3">
        <v>0</v>
      </c>
      <c r="M18" s="3">
        <v>8</v>
      </c>
    </row>
    <row r="19" spans="1:13" ht="12.75">
      <c r="A19" t="s">
        <v>15</v>
      </c>
      <c r="B19" t="s">
        <v>27</v>
      </c>
      <c r="C19" s="3">
        <f t="shared" si="0"/>
        <v>1285</v>
      </c>
      <c r="D19" s="3">
        <v>1153</v>
      </c>
      <c r="E19" s="3">
        <v>76</v>
      </c>
      <c r="F19" s="3">
        <v>8</v>
      </c>
      <c r="G19" s="3">
        <v>1</v>
      </c>
      <c r="H19" s="3">
        <v>1</v>
      </c>
      <c r="I19" s="3">
        <v>0</v>
      </c>
      <c r="J19" s="3">
        <v>0</v>
      </c>
      <c r="K19" s="3">
        <v>17</v>
      </c>
      <c r="L19" s="3">
        <v>29</v>
      </c>
      <c r="M19" s="3">
        <v>0</v>
      </c>
    </row>
    <row r="20" spans="1:13" ht="12.75">
      <c r="A20" t="s">
        <v>15</v>
      </c>
      <c r="B20" t="s">
        <v>28</v>
      </c>
      <c r="C20" s="3">
        <f t="shared" si="0"/>
        <v>1556</v>
      </c>
      <c r="D20" s="3">
        <v>1302</v>
      </c>
      <c r="E20" s="3">
        <v>31</v>
      </c>
      <c r="F20" s="3">
        <v>10</v>
      </c>
      <c r="G20" s="3">
        <v>0</v>
      </c>
      <c r="H20" s="3">
        <v>1</v>
      </c>
      <c r="I20" s="3">
        <v>0</v>
      </c>
      <c r="J20" s="3">
        <v>0</v>
      </c>
      <c r="K20" s="3">
        <v>23</v>
      </c>
      <c r="L20" s="3">
        <v>179</v>
      </c>
      <c r="M20" s="3">
        <v>10</v>
      </c>
    </row>
    <row r="21" spans="1:13" ht="12.75">
      <c r="A21" s="4" t="s">
        <v>15</v>
      </c>
      <c r="B21" s="4" t="s">
        <v>29</v>
      </c>
      <c r="C21" s="5">
        <f>SUM(C8:C20)</f>
        <v>23585</v>
      </c>
      <c r="D21" s="5">
        <f aca="true" t="shared" si="1" ref="D21:M21">SUM(D8:D20)</f>
        <v>20288</v>
      </c>
      <c r="E21" s="5">
        <f t="shared" si="1"/>
        <v>2387</v>
      </c>
      <c r="F21" s="5">
        <f t="shared" si="1"/>
        <v>86</v>
      </c>
      <c r="G21" s="5">
        <f t="shared" si="1"/>
        <v>11</v>
      </c>
      <c r="H21" s="5">
        <f t="shared" si="1"/>
        <v>15</v>
      </c>
      <c r="I21" s="5">
        <f t="shared" si="1"/>
        <v>0</v>
      </c>
      <c r="J21" s="5">
        <f t="shared" si="1"/>
        <v>0</v>
      </c>
      <c r="K21" s="5">
        <f t="shared" si="1"/>
        <v>200</v>
      </c>
      <c r="L21" s="5">
        <f t="shared" si="1"/>
        <v>533</v>
      </c>
      <c r="M21" s="5">
        <f t="shared" si="1"/>
        <v>65</v>
      </c>
    </row>
    <row r="22" spans="1:13" ht="12.75">
      <c r="A22" t="s">
        <v>30</v>
      </c>
      <c r="B22" t="s">
        <v>31</v>
      </c>
      <c r="C22" s="3">
        <f t="shared" si="0"/>
        <v>740</v>
      </c>
      <c r="D22" s="3">
        <v>513</v>
      </c>
      <c r="E22" s="3">
        <v>90</v>
      </c>
      <c r="F22" s="3">
        <v>37</v>
      </c>
      <c r="G22" s="3">
        <v>1</v>
      </c>
      <c r="H22" s="3">
        <v>1</v>
      </c>
      <c r="I22" s="3">
        <v>0</v>
      </c>
      <c r="J22" s="3">
        <v>0</v>
      </c>
      <c r="K22" s="3">
        <v>18</v>
      </c>
      <c r="L22" s="3">
        <v>73</v>
      </c>
      <c r="M22" s="3">
        <v>7</v>
      </c>
    </row>
    <row r="23" spans="1:13" ht="12.75">
      <c r="A23" t="s">
        <v>30</v>
      </c>
      <c r="B23" t="s">
        <v>32</v>
      </c>
      <c r="C23" s="3">
        <f t="shared" si="0"/>
        <v>1530</v>
      </c>
      <c r="D23" s="3">
        <v>1378</v>
      </c>
      <c r="E23" s="3">
        <v>94</v>
      </c>
      <c r="F23" s="3">
        <v>3</v>
      </c>
      <c r="G23" s="3">
        <v>1</v>
      </c>
      <c r="H23" s="3">
        <v>1</v>
      </c>
      <c r="I23" s="3">
        <v>0</v>
      </c>
      <c r="J23" s="3">
        <v>0</v>
      </c>
      <c r="K23" s="3">
        <v>15</v>
      </c>
      <c r="L23" s="3">
        <v>36</v>
      </c>
      <c r="M23" s="3">
        <v>2</v>
      </c>
    </row>
    <row r="24" spans="1:13" ht="12.75">
      <c r="A24" t="s">
        <v>30</v>
      </c>
      <c r="B24" t="s">
        <v>33</v>
      </c>
      <c r="C24" s="3">
        <f t="shared" si="0"/>
        <v>1951</v>
      </c>
      <c r="D24" s="3">
        <v>1780</v>
      </c>
      <c r="E24" s="3">
        <v>113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24</v>
      </c>
      <c r="L24" s="3">
        <v>24</v>
      </c>
      <c r="M24" s="3">
        <v>8</v>
      </c>
    </row>
    <row r="25" spans="1:13" ht="12.75">
      <c r="A25" t="s">
        <v>30</v>
      </c>
      <c r="B25" t="s">
        <v>34</v>
      </c>
      <c r="C25" s="3">
        <f t="shared" si="0"/>
        <v>2024</v>
      </c>
      <c r="D25" s="3">
        <v>979</v>
      </c>
      <c r="E25" s="3">
        <v>211</v>
      </c>
      <c r="F25" s="3">
        <v>7</v>
      </c>
      <c r="G25" s="3">
        <v>0</v>
      </c>
      <c r="H25" s="3">
        <v>1</v>
      </c>
      <c r="I25" s="3">
        <v>0</v>
      </c>
      <c r="J25" s="3">
        <v>0</v>
      </c>
      <c r="K25" s="3">
        <v>24</v>
      </c>
      <c r="L25" s="3">
        <v>802</v>
      </c>
      <c r="M25" s="3">
        <v>0</v>
      </c>
    </row>
    <row r="26" spans="1:13" ht="12.75">
      <c r="A26" t="s">
        <v>30</v>
      </c>
      <c r="B26" t="s">
        <v>35</v>
      </c>
      <c r="C26" s="3">
        <f t="shared" si="0"/>
        <v>668</v>
      </c>
      <c r="D26" s="3">
        <v>382</v>
      </c>
      <c r="E26" s="3">
        <v>64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12</v>
      </c>
      <c r="L26" s="3">
        <v>207</v>
      </c>
      <c r="M26" s="3">
        <v>2</v>
      </c>
    </row>
    <row r="27" spans="1:13" ht="12.75">
      <c r="A27" t="s">
        <v>30</v>
      </c>
      <c r="B27" t="s">
        <v>36</v>
      </c>
      <c r="C27" s="3">
        <f t="shared" si="0"/>
        <v>18478</v>
      </c>
      <c r="D27" s="3">
        <v>15533</v>
      </c>
      <c r="E27" s="3">
        <v>2331</v>
      </c>
      <c r="F27" s="3">
        <v>203</v>
      </c>
      <c r="G27" s="3">
        <v>2</v>
      </c>
      <c r="H27" s="3">
        <v>2</v>
      </c>
      <c r="I27" s="3">
        <v>0</v>
      </c>
      <c r="J27" s="3">
        <v>21</v>
      </c>
      <c r="K27" s="3">
        <v>205</v>
      </c>
      <c r="L27" s="3">
        <v>156</v>
      </c>
      <c r="M27" s="3">
        <v>25</v>
      </c>
    </row>
    <row r="28" spans="1:13" ht="12.75">
      <c r="A28" s="1" t="s">
        <v>30</v>
      </c>
      <c r="B28" s="1" t="s">
        <v>29</v>
      </c>
      <c r="C28" s="5">
        <f>+C22+C23+C24+C25+C26+C27</f>
        <v>25391</v>
      </c>
      <c r="D28" s="5">
        <f aca="true" t="shared" si="2" ref="D28:M28">+D22+D23+D24+D25+D26+D27</f>
        <v>20565</v>
      </c>
      <c r="E28" s="5">
        <f t="shared" si="2"/>
        <v>2903</v>
      </c>
      <c r="F28" s="5">
        <f t="shared" si="2"/>
        <v>250</v>
      </c>
      <c r="G28" s="5">
        <f t="shared" si="2"/>
        <v>4</v>
      </c>
      <c r="H28" s="5">
        <f t="shared" si="2"/>
        <v>8</v>
      </c>
      <c r="I28" s="5">
        <f t="shared" si="2"/>
        <v>0</v>
      </c>
      <c r="J28" s="5">
        <f t="shared" si="2"/>
        <v>21</v>
      </c>
      <c r="K28" s="5">
        <f t="shared" si="2"/>
        <v>298</v>
      </c>
      <c r="L28" s="5">
        <f t="shared" si="2"/>
        <v>1298</v>
      </c>
      <c r="M28" s="5">
        <f t="shared" si="2"/>
        <v>44</v>
      </c>
    </row>
    <row r="29" spans="1:13" ht="12.75">
      <c r="A29" t="s">
        <v>37</v>
      </c>
      <c r="B29" t="s">
        <v>38</v>
      </c>
      <c r="C29" s="3">
        <f t="shared" si="0"/>
        <v>1079</v>
      </c>
      <c r="D29" s="3">
        <v>925</v>
      </c>
      <c r="E29" s="3">
        <v>130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22</v>
      </c>
      <c r="L29" s="3">
        <v>0</v>
      </c>
      <c r="M29" s="3">
        <v>0</v>
      </c>
    </row>
    <row r="30" spans="1:13" ht="12.75">
      <c r="A30" t="s">
        <v>37</v>
      </c>
      <c r="B30" t="s">
        <v>39</v>
      </c>
      <c r="C30" s="3">
        <f t="shared" si="0"/>
        <v>1159</v>
      </c>
      <c r="D30" s="3">
        <v>1009</v>
      </c>
      <c r="E30" s="3">
        <v>65</v>
      </c>
      <c r="F30" s="3">
        <v>2</v>
      </c>
      <c r="G30" s="3">
        <v>0</v>
      </c>
      <c r="H30" s="3">
        <v>2</v>
      </c>
      <c r="I30" s="3">
        <v>0</v>
      </c>
      <c r="J30" s="3">
        <v>14</v>
      </c>
      <c r="K30" s="3">
        <v>51</v>
      </c>
      <c r="L30" s="3">
        <v>0</v>
      </c>
      <c r="M30" s="3">
        <v>16</v>
      </c>
    </row>
    <row r="31" spans="1:13" ht="12.75">
      <c r="A31" t="s">
        <v>37</v>
      </c>
      <c r="B31" t="s">
        <v>40</v>
      </c>
      <c r="C31" s="3">
        <f t="shared" si="0"/>
        <v>725</v>
      </c>
      <c r="D31" s="3">
        <v>645</v>
      </c>
      <c r="E31" s="3">
        <v>45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35</v>
      </c>
      <c r="L31" s="3">
        <v>0</v>
      </c>
      <c r="M31" s="3">
        <v>0</v>
      </c>
    </row>
    <row r="32" spans="1:13" ht="12.75">
      <c r="A32" t="s">
        <v>37</v>
      </c>
      <c r="B32" t="s">
        <v>41</v>
      </c>
      <c r="C32" s="3">
        <f t="shared" si="0"/>
        <v>2801</v>
      </c>
      <c r="D32" s="3">
        <v>2587</v>
      </c>
      <c r="E32" s="3">
        <v>138</v>
      </c>
      <c r="F32" s="3">
        <v>46</v>
      </c>
      <c r="G32" s="3">
        <v>1</v>
      </c>
      <c r="H32" s="3">
        <v>8</v>
      </c>
      <c r="I32" s="3">
        <v>0</v>
      </c>
      <c r="J32" s="3">
        <v>0</v>
      </c>
      <c r="K32" s="3">
        <v>21</v>
      </c>
      <c r="L32" s="3">
        <v>0</v>
      </c>
      <c r="M32" s="3">
        <v>0</v>
      </c>
    </row>
    <row r="33" spans="1:13" ht="12.75">
      <c r="A33" s="1" t="s">
        <v>37</v>
      </c>
      <c r="B33" s="1" t="s">
        <v>29</v>
      </c>
      <c r="C33" s="5">
        <f>+C29+C30+C31+C32</f>
        <v>5764</v>
      </c>
      <c r="D33" s="5">
        <f aca="true" t="shared" si="3" ref="D33:M33">+D29+D30+D31+D32</f>
        <v>5166</v>
      </c>
      <c r="E33" s="5">
        <f t="shared" si="3"/>
        <v>378</v>
      </c>
      <c r="F33" s="5">
        <f t="shared" si="3"/>
        <v>48</v>
      </c>
      <c r="G33" s="5">
        <f t="shared" si="3"/>
        <v>2</v>
      </c>
      <c r="H33" s="5">
        <f t="shared" si="3"/>
        <v>11</v>
      </c>
      <c r="I33" s="5">
        <f t="shared" si="3"/>
        <v>0</v>
      </c>
      <c r="J33" s="5">
        <f t="shared" si="3"/>
        <v>14</v>
      </c>
      <c r="K33" s="5">
        <f t="shared" si="3"/>
        <v>129</v>
      </c>
      <c r="L33" s="5">
        <f t="shared" si="3"/>
        <v>0</v>
      </c>
      <c r="M33" s="5">
        <f t="shared" si="3"/>
        <v>16</v>
      </c>
    </row>
    <row r="34" spans="1:13" ht="12.75">
      <c r="A34" t="s">
        <v>42</v>
      </c>
      <c r="B34" t="s">
        <v>43</v>
      </c>
      <c r="C34" s="3">
        <f t="shared" si="0"/>
        <v>624</v>
      </c>
      <c r="D34" s="3">
        <v>455</v>
      </c>
      <c r="E34" s="3">
        <v>91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20</v>
      </c>
      <c r="L34" s="3">
        <v>49</v>
      </c>
      <c r="M34" s="3">
        <v>8</v>
      </c>
    </row>
    <row r="35" spans="1:13" ht="12.75">
      <c r="A35" t="s">
        <v>42</v>
      </c>
      <c r="B35" t="s">
        <v>44</v>
      </c>
      <c r="C35" s="3">
        <f t="shared" si="0"/>
        <v>3891</v>
      </c>
      <c r="D35" s="3">
        <v>3328</v>
      </c>
      <c r="E35" s="3">
        <v>404</v>
      </c>
      <c r="F35" s="3">
        <v>18</v>
      </c>
      <c r="G35" s="3">
        <v>0</v>
      </c>
      <c r="H35" s="3">
        <v>1</v>
      </c>
      <c r="I35" s="3">
        <v>0</v>
      </c>
      <c r="J35" s="3">
        <v>0</v>
      </c>
      <c r="K35" s="3">
        <v>56</v>
      </c>
      <c r="L35" s="3">
        <v>84</v>
      </c>
      <c r="M35" s="3">
        <v>0</v>
      </c>
    </row>
    <row r="36" spans="1:13" ht="12.75">
      <c r="A36" t="s">
        <v>42</v>
      </c>
      <c r="B36" t="s">
        <v>45</v>
      </c>
      <c r="C36" s="3">
        <f t="shared" si="0"/>
        <v>2149</v>
      </c>
      <c r="D36" s="3">
        <v>1760</v>
      </c>
      <c r="E36" s="3">
        <v>300</v>
      </c>
      <c r="F36" s="3">
        <v>16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72</v>
      </c>
      <c r="M36" s="3">
        <v>0</v>
      </c>
    </row>
    <row r="37" spans="1:13" ht="12.75">
      <c r="A37" t="s">
        <v>42</v>
      </c>
      <c r="B37" t="s">
        <v>46</v>
      </c>
      <c r="C37" s="3">
        <f t="shared" si="0"/>
        <v>2082</v>
      </c>
      <c r="D37" s="3">
        <v>1383</v>
      </c>
      <c r="E37" s="3">
        <v>334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74</v>
      </c>
      <c r="L37" s="3">
        <v>287</v>
      </c>
      <c r="M37" s="3">
        <v>0</v>
      </c>
    </row>
    <row r="38" spans="1:13" ht="12.75">
      <c r="A38" t="s">
        <v>42</v>
      </c>
      <c r="B38" t="s">
        <v>47</v>
      </c>
      <c r="C38" s="3">
        <f t="shared" si="0"/>
        <v>1460</v>
      </c>
      <c r="D38" s="3">
        <v>1213</v>
      </c>
      <c r="E38" s="3">
        <v>173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24</v>
      </c>
      <c r="L38" s="3">
        <v>47</v>
      </c>
      <c r="M38" s="3">
        <v>1</v>
      </c>
    </row>
    <row r="39" spans="1:13" ht="12.75">
      <c r="A39" t="s">
        <v>42</v>
      </c>
      <c r="B39" t="s">
        <v>48</v>
      </c>
      <c r="C39" s="3">
        <f t="shared" si="0"/>
        <v>1275</v>
      </c>
      <c r="D39" s="3">
        <v>910</v>
      </c>
      <c r="E39" s="3">
        <v>215</v>
      </c>
      <c r="F39" s="3">
        <v>0</v>
      </c>
      <c r="G39" s="3">
        <v>1</v>
      </c>
      <c r="H39" s="3">
        <v>1</v>
      </c>
      <c r="I39" s="3">
        <v>0</v>
      </c>
      <c r="J39" s="3">
        <v>0</v>
      </c>
      <c r="K39" s="3">
        <v>18</v>
      </c>
      <c r="L39" s="3">
        <v>130</v>
      </c>
      <c r="M39" s="3">
        <v>0</v>
      </c>
    </row>
    <row r="40" spans="1:13" ht="12.75">
      <c r="A40" t="s">
        <v>42</v>
      </c>
      <c r="B40" t="s">
        <v>49</v>
      </c>
      <c r="C40" s="3">
        <f t="shared" si="0"/>
        <v>750</v>
      </c>
      <c r="D40" s="3">
        <v>580</v>
      </c>
      <c r="E40" s="3">
        <v>142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20</v>
      </c>
      <c r="L40" s="3">
        <v>1</v>
      </c>
      <c r="M40" s="3">
        <v>5</v>
      </c>
    </row>
    <row r="41" spans="1:13" ht="12.75">
      <c r="A41" s="1" t="s">
        <v>42</v>
      </c>
      <c r="B41" s="1" t="s">
        <v>29</v>
      </c>
      <c r="C41" s="5">
        <f>+C34+C35+C36+C37+C38+C39+C40</f>
        <v>12231</v>
      </c>
      <c r="D41" s="5">
        <f aca="true" t="shared" si="4" ref="D41:M41">+D34+D35+D36+D37+D38+D39+D40</f>
        <v>9629</v>
      </c>
      <c r="E41" s="5">
        <f t="shared" si="4"/>
        <v>1659</v>
      </c>
      <c r="F41" s="5">
        <f t="shared" si="4"/>
        <v>34</v>
      </c>
      <c r="G41" s="5">
        <f t="shared" si="4"/>
        <v>3</v>
      </c>
      <c r="H41" s="5">
        <f t="shared" si="4"/>
        <v>10</v>
      </c>
      <c r="I41" s="5">
        <f t="shared" si="4"/>
        <v>0</v>
      </c>
      <c r="J41" s="5">
        <f t="shared" si="4"/>
        <v>0</v>
      </c>
      <c r="K41" s="5">
        <f t="shared" si="4"/>
        <v>212</v>
      </c>
      <c r="L41" s="5">
        <f t="shared" si="4"/>
        <v>670</v>
      </c>
      <c r="M41" s="5">
        <f t="shared" si="4"/>
        <v>14</v>
      </c>
    </row>
    <row r="42" spans="1:13" ht="12.75">
      <c r="A42" t="s">
        <v>50</v>
      </c>
      <c r="B42" t="s">
        <v>51</v>
      </c>
      <c r="C42" s="3">
        <f t="shared" si="0"/>
        <v>934</v>
      </c>
      <c r="D42" s="3">
        <v>697</v>
      </c>
      <c r="E42" s="3">
        <v>121</v>
      </c>
      <c r="F42" s="3">
        <v>21</v>
      </c>
      <c r="G42" s="3">
        <v>1</v>
      </c>
      <c r="H42" s="3">
        <v>1</v>
      </c>
      <c r="I42" s="3">
        <v>0</v>
      </c>
      <c r="J42" s="3">
        <v>0</v>
      </c>
      <c r="K42" s="3">
        <v>17</v>
      </c>
      <c r="L42" s="3">
        <v>76</v>
      </c>
      <c r="M42" s="3">
        <v>0</v>
      </c>
    </row>
    <row r="43" spans="1:13" ht="12.75">
      <c r="A43" t="s">
        <v>50</v>
      </c>
      <c r="B43" t="s">
        <v>52</v>
      </c>
      <c r="C43" s="3">
        <f t="shared" si="0"/>
        <v>717</v>
      </c>
      <c r="D43" s="3">
        <v>532</v>
      </c>
      <c r="E43" s="3">
        <v>110</v>
      </c>
      <c r="F43" s="3">
        <v>2</v>
      </c>
      <c r="G43" s="3">
        <v>0</v>
      </c>
      <c r="H43" s="3">
        <v>3</v>
      </c>
      <c r="I43" s="3">
        <v>0</v>
      </c>
      <c r="J43" s="3">
        <v>0</v>
      </c>
      <c r="K43" s="3">
        <v>17</v>
      </c>
      <c r="L43" s="3">
        <v>51</v>
      </c>
      <c r="M43" s="3">
        <v>2</v>
      </c>
    </row>
    <row r="44" spans="1:13" ht="12.75">
      <c r="A44" t="s">
        <v>50</v>
      </c>
      <c r="B44" t="s">
        <v>53</v>
      </c>
      <c r="C44" s="3">
        <f t="shared" si="0"/>
        <v>546</v>
      </c>
      <c r="D44" s="3">
        <v>375</v>
      </c>
      <c r="E44" s="3">
        <v>95</v>
      </c>
      <c r="F44" s="3">
        <v>8</v>
      </c>
      <c r="G44" s="3">
        <v>1</v>
      </c>
      <c r="H44" s="3">
        <v>1</v>
      </c>
      <c r="I44" s="3">
        <v>0</v>
      </c>
      <c r="J44" s="3">
        <v>0</v>
      </c>
      <c r="K44" s="3">
        <v>20</v>
      </c>
      <c r="L44" s="3">
        <v>45</v>
      </c>
      <c r="M44" s="3">
        <v>1</v>
      </c>
    </row>
    <row r="45" spans="1:13" ht="12.75">
      <c r="A45" t="s">
        <v>50</v>
      </c>
      <c r="B45" t="s">
        <v>54</v>
      </c>
      <c r="C45" s="3">
        <f t="shared" si="0"/>
        <v>590</v>
      </c>
      <c r="D45" s="3">
        <v>403</v>
      </c>
      <c r="E45" s="3">
        <v>96</v>
      </c>
      <c r="F45" s="3">
        <v>2</v>
      </c>
      <c r="G45" s="3">
        <v>0</v>
      </c>
      <c r="H45" s="3">
        <v>1</v>
      </c>
      <c r="I45" s="3">
        <v>0</v>
      </c>
      <c r="J45" s="3">
        <v>0</v>
      </c>
      <c r="K45" s="3">
        <v>23</v>
      </c>
      <c r="L45" s="3">
        <v>64</v>
      </c>
      <c r="M45" s="3">
        <v>1</v>
      </c>
    </row>
    <row r="46" spans="1:13" ht="12.75">
      <c r="A46" t="s">
        <v>50</v>
      </c>
      <c r="B46" t="s">
        <v>55</v>
      </c>
      <c r="C46" s="3">
        <f t="shared" si="0"/>
        <v>420</v>
      </c>
      <c r="D46" s="3">
        <v>314</v>
      </c>
      <c r="E46" s="3">
        <v>49</v>
      </c>
      <c r="F46" s="3">
        <v>3</v>
      </c>
      <c r="G46" s="3">
        <v>1</v>
      </c>
      <c r="H46" s="3">
        <v>1</v>
      </c>
      <c r="I46" s="3">
        <v>0</v>
      </c>
      <c r="J46" s="3">
        <v>0</v>
      </c>
      <c r="K46" s="3">
        <v>9</v>
      </c>
      <c r="L46" s="3">
        <v>38</v>
      </c>
      <c r="M46" s="3">
        <v>5</v>
      </c>
    </row>
    <row r="47" spans="1:13" ht="12.75">
      <c r="A47" t="s">
        <v>50</v>
      </c>
      <c r="B47" t="s">
        <v>56</v>
      </c>
      <c r="C47" s="3">
        <f t="shared" si="0"/>
        <v>269</v>
      </c>
      <c r="D47" s="3">
        <v>139</v>
      </c>
      <c r="E47" s="3">
        <v>14</v>
      </c>
      <c r="F47" s="3">
        <v>9</v>
      </c>
      <c r="G47" s="3">
        <v>0</v>
      </c>
      <c r="H47" s="3">
        <v>1</v>
      </c>
      <c r="I47" s="3">
        <v>0</v>
      </c>
      <c r="J47" s="3">
        <v>0</v>
      </c>
      <c r="K47" s="3">
        <v>14</v>
      </c>
      <c r="L47" s="3">
        <v>92</v>
      </c>
      <c r="M47" s="3">
        <v>0</v>
      </c>
    </row>
    <row r="48" spans="1:13" ht="12.75">
      <c r="A48" t="s">
        <v>50</v>
      </c>
      <c r="B48" t="s">
        <v>57</v>
      </c>
      <c r="C48" s="3">
        <f t="shared" si="0"/>
        <v>277</v>
      </c>
      <c r="D48" s="3">
        <v>201</v>
      </c>
      <c r="E48" s="3">
        <v>16</v>
      </c>
      <c r="F48" s="3">
        <v>1</v>
      </c>
      <c r="G48" s="3">
        <v>1</v>
      </c>
      <c r="H48" s="3">
        <v>1</v>
      </c>
      <c r="I48" s="3">
        <v>0</v>
      </c>
      <c r="J48" s="3">
        <v>0</v>
      </c>
      <c r="K48" s="3">
        <v>11</v>
      </c>
      <c r="L48" s="3">
        <v>26</v>
      </c>
      <c r="M48" s="3">
        <v>20</v>
      </c>
    </row>
    <row r="49" spans="1:13" ht="12.75">
      <c r="A49" t="s">
        <v>50</v>
      </c>
      <c r="B49" t="s">
        <v>58</v>
      </c>
      <c r="C49" s="3">
        <f t="shared" si="0"/>
        <v>332</v>
      </c>
      <c r="D49" s="3">
        <v>202</v>
      </c>
      <c r="E49" s="3">
        <v>17</v>
      </c>
      <c r="F49" s="3">
        <v>4</v>
      </c>
      <c r="G49" s="3">
        <v>0</v>
      </c>
      <c r="H49" s="3">
        <v>1</v>
      </c>
      <c r="I49" s="3">
        <v>0</v>
      </c>
      <c r="J49" s="3">
        <v>3</v>
      </c>
      <c r="K49" s="3">
        <v>8</v>
      </c>
      <c r="L49" s="3">
        <v>93</v>
      </c>
      <c r="M49" s="3">
        <v>4</v>
      </c>
    </row>
    <row r="50" spans="1:13" ht="12.75">
      <c r="A50" t="s">
        <v>50</v>
      </c>
      <c r="B50" t="s">
        <v>59</v>
      </c>
      <c r="C50" s="3">
        <f t="shared" si="0"/>
        <v>502</v>
      </c>
      <c r="D50" s="3">
        <v>263</v>
      </c>
      <c r="E50" s="3">
        <v>39</v>
      </c>
      <c r="F50" s="3">
        <v>11</v>
      </c>
      <c r="G50" s="3">
        <v>0</v>
      </c>
      <c r="H50" s="3">
        <v>1</v>
      </c>
      <c r="I50" s="3">
        <v>0</v>
      </c>
      <c r="J50" s="3">
        <v>12</v>
      </c>
      <c r="K50" s="3">
        <v>22</v>
      </c>
      <c r="L50" s="3">
        <v>147</v>
      </c>
      <c r="M50" s="3">
        <v>7</v>
      </c>
    </row>
    <row r="51" spans="1:13" ht="12.75">
      <c r="A51" t="s">
        <v>50</v>
      </c>
      <c r="B51" t="s">
        <v>60</v>
      </c>
      <c r="C51" s="3">
        <f t="shared" si="0"/>
        <v>682</v>
      </c>
      <c r="D51" s="3">
        <v>31</v>
      </c>
      <c r="E51" s="3">
        <v>22</v>
      </c>
      <c r="F51" s="3">
        <v>20</v>
      </c>
      <c r="G51" s="3">
        <v>1</v>
      </c>
      <c r="H51" s="3">
        <v>0</v>
      </c>
      <c r="I51" s="3">
        <v>0</v>
      </c>
      <c r="J51" s="3">
        <v>5</v>
      </c>
      <c r="K51" s="3">
        <v>20</v>
      </c>
      <c r="L51" s="3">
        <v>583</v>
      </c>
      <c r="M51" s="3">
        <v>0</v>
      </c>
    </row>
    <row r="52" spans="1:13" ht="12.75">
      <c r="A52" t="s">
        <v>50</v>
      </c>
      <c r="B52" t="s">
        <v>61</v>
      </c>
      <c r="C52" s="3">
        <f t="shared" si="0"/>
        <v>1879</v>
      </c>
      <c r="D52" s="3">
        <v>1465</v>
      </c>
      <c r="E52" s="3">
        <v>324</v>
      </c>
      <c r="F52" s="3">
        <v>19</v>
      </c>
      <c r="G52" s="3">
        <v>0</v>
      </c>
      <c r="H52" s="3">
        <v>1</v>
      </c>
      <c r="I52" s="3">
        <v>0</v>
      </c>
      <c r="J52" s="3">
        <v>0</v>
      </c>
      <c r="K52" s="3">
        <v>13</v>
      </c>
      <c r="L52" s="3">
        <v>57</v>
      </c>
      <c r="M52" s="3">
        <v>0</v>
      </c>
    </row>
    <row r="53" spans="1:13" ht="12.75">
      <c r="A53" t="s">
        <v>50</v>
      </c>
      <c r="B53" t="s">
        <v>62</v>
      </c>
      <c r="C53" s="3">
        <f t="shared" si="0"/>
        <v>1322</v>
      </c>
      <c r="D53" s="3">
        <v>1017</v>
      </c>
      <c r="E53" s="3">
        <v>184</v>
      </c>
      <c r="F53" s="3">
        <v>26</v>
      </c>
      <c r="G53" s="3">
        <v>1</v>
      </c>
      <c r="H53" s="3">
        <v>1</v>
      </c>
      <c r="I53" s="3">
        <v>0</v>
      </c>
      <c r="J53" s="3">
        <v>0</v>
      </c>
      <c r="K53" s="3">
        <v>21</v>
      </c>
      <c r="L53" s="3">
        <v>72</v>
      </c>
      <c r="M53" s="3">
        <v>0</v>
      </c>
    </row>
    <row r="54" spans="1:13" ht="12.75">
      <c r="A54" t="s">
        <v>50</v>
      </c>
      <c r="B54" t="s">
        <v>63</v>
      </c>
      <c r="C54" s="3">
        <f t="shared" si="0"/>
        <v>1479</v>
      </c>
      <c r="D54" s="3">
        <v>959</v>
      </c>
      <c r="E54" s="3">
        <v>210</v>
      </c>
      <c r="F54" s="3">
        <v>2</v>
      </c>
      <c r="G54" s="3">
        <v>0</v>
      </c>
      <c r="H54" s="3">
        <v>1</v>
      </c>
      <c r="I54" s="3">
        <v>0</v>
      </c>
      <c r="J54" s="3">
        <v>4</v>
      </c>
      <c r="K54" s="3">
        <v>0</v>
      </c>
      <c r="L54" s="3">
        <v>303</v>
      </c>
      <c r="M54" s="3">
        <v>0</v>
      </c>
    </row>
    <row r="55" spans="1:13" ht="12.75">
      <c r="A55" t="s">
        <v>50</v>
      </c>
      <c r="B55" t="s">
        <v>64</v>
      </c>
      <c r="C55" s="3">
        <f t="shared" si="0"/>
        <v>1231</v>
      </c>
      <c r="D55" s="3">
        <v>944</v>
      </c>
      <c r="E55" s="3">
        <v>137</v>
      </c>
      <c r="F55" s="3">
        <v>2</v>
      </c>
      <c r="G55" s="3">
        <v>0</v>
      </c>
      <c r="H55" s="3">
        <v>1</v>
      </c>
      <c r="I55" s="3">
        <v>0</v>
      </c>
      <c r="J55" s="3">
        <v>0</v>
      </c>
      <c r="K55" s="3">
        <v>26</v>
      </c>
      <c r="L55" s="3">
        <v>121</v>
      </c>
      <c r="M55" s="3">
        <v>0</v>
      </c>
    </row>
    <row r="56" spans="1:13" ht="12.75">
      <c r="A56" s="1" t="s">
        <v>50</v>
      </c>
      <c r="B56" s="1" t="s">
        <v>29</v>
      </c>
      <c r="C56" s="5">
        <f>SUM(C42:C55)</f>
        <v>11180</v>
      </c>
      <c r="D56" s="5">
        <f aca="true" t="shared" si="5" ref="D56:M56">SUM(D42:D55)</f>
        <v>7542</v>
      </c>
      <c r="E56" s="5">
        <f t="shared" si="5"/>
        <v>1434</v>
      </c>
      <c r="F56" s="5">
        <f t="shared" si="5"/>
        <v>130</v>
      </c>
      <c r="G56" s="5">
        <f t="shared" si="5"/>
        <v>6</v>
      </c>
      <c r="H56" s="5">
        <f t="shared" si="5"/>
        <v>15</v>
      </c>
      <c r="I56" s="5">
        <f t="shared" si="5"/>
        <v>0</v>
      </c>
      <c r="J56" s="5">
        <f t="shared" si="5"/>
        <v>24</v>
      </c>
      <c r="K56" s="5">
        <f t="shared" si="5"/>
        <v>221</v>
      </c>
      <c r="L56" s="5">
        <f t="shared" si="5"/>
        <v>1768</v>
      </c>
      <c r="M56" s="5">
        <f t="shared" si="5"/>
        <v>40</v>
      </c>
    </row>
    <row r="57" spans="1:13" ht="12.75">
      <c r="A57" t="s">
        <v>65</v>
      </c>
      <c r="B57" t="s">
        <v>66</v>
      </c>
      <c r="C57" s="3">
        <f t="shared" si="0"/>
        <v>7708</v>
      </c>
      <c r="D57" s="3">
        <v>6593</v>
      </c>
      <c r="E57" s="3">
        <v>682</v>
      </c>
      <c r="F57" s="3">
        <v>43</v>
      </c>
      <c r="G57" s="3">
        <v>1</v>
      </c>
      <c r="H57" s="3">
        <v>1</v>
      </c>
      <c r="I57" s="3">
        <v>0</v>
      </c>
      <c r="J57" s="3">
        <v>42</v>
      </c>
      <c r="K57" s="3">
        <v>86</v>
      </c>
      <c r="L57" s="3">
        <v>260</v>
      </c>
      <c r="M57" s="3">
        <v>0</v>
      </c>
    </row>
    <row r="58" spans="1:13" ht="12.75">
      <c r="A58" t="s">
        <v>65</v>
      </c>
      <c r="B58" t="s">
        <v>67</v>
      </c>
      <c r="C58" s="3">
        <f t="shared" si="0"/>
        <v>2285</v>
      </c>
      <c r="D58" s="3">
        <v>1806</v>
      </c>
      <c r="E58" s="3">
        <v>196</v>
      </c>
      <c r="F58" s="3">
        <v>17</v>
      </c>
      <c r="G58" s="3">
        <v>0</v>
      </c>
      <c r="H58" s="3">
        <v>1</v>
      </c>
      <c r="I58" s="3">
        <v>0</v>
      </c>
      <c r="J58" s="3">
        <v>0</v>
      </c>
      <c r="K58" s="3">
        <v>92</v>
      </c>
      <c r="L58" s="3">
        <v>172</v>
      </c>
      <c r="M58" s="3">
        <v>1</v>
      </c>
    </row>
    <row r="59" spans="1:13" ht="12.75">
      <c r="A59" s="1" t="s">
        <v>65</v>
      </c>
      <c r="B59" s="1" t="s">
        <v>29</v>
      </c>
      <c r="C59" s="5">
        <f t="shared" si="0"/>
        <v>9993</v>
      </c>
      <c r="D59" s="5">
        <f>+D57+D58</f>
        <v>8399</v>
      </c>
      <c r="E59" s="5">
        <f aca="true" t="shared" si="6" ref="E59:M59">+E57+E58</f>
        <v>878</v>
      </c>
      <c r="F59" s="5">
        <f t="shared" si="6"/>
        <v>60</v>
      </c>
      <c r="G59" s="5">
        <f t="shared" si="6"/>
        <v>1</v>
      </c>
      <c r="H59" s="5">
        <f t="shared" si="6"/>
        <v>2</v>
      </c>
      <c r="I59" s="5">
        <f t="shared" si="6"/>
        <v>0</v>
      </c>
      <c r="J59" s="5">
        <f t="shared" si="6"/>
        <v>42</v>
      </c>
      <c r="K59" s="5">
        <f t="shared" si="6"/>
        <v>178</v>
      </c>
      <c r="L59" s="5">
        <f t="shared" si="6"/>
        <v>432</v>
      </c>
      <c r="M59" s="5">
        <f t="shared" si="6"/>
        <v>1</v>
      </c>
    </row>
    <row r="60" spans="1:13" ht="12.75">
      <c r="A60" t="s">
        <v>68</v>
      </c>
      <c r="B60" t="s">
        <v>69</v>
      </c>
      <c r="C60" s="3">
        <f t="shared" si="0"/>
        <v>725</v>
      </c>
      <c r="D60" s="3">
        <v>385</v>
      </c>
      <c r="E60" s="3">
        <v>115</v>
      </c>
      <c r="F60" s="3">
        <v>0</v>
      </c>
      <c r="G60" s="3">
        <v>0</v>
      </c>
      <c r="H60" s="3">
        <v>1</v>
      </c>
      <c r="I60" s="3">
        <v>0</v>
      </c>
      <c r="J60" s="3">
        <v>0</v>
      </c>
      <c r="K60" s="3">
        <v>4</v>
      </c>
      <c r="L60" s="3">
        <v>220</v>
      </c>
      <c r="M60" s="3">
        <v>0</v>
      </c>
    </row>
    <row r="61" spans="1:13" ht="12.75">
      <c r="A61" t="s">
        <v>68</v>
      </c>
      <c r="B61" t="s">
        <v>70</v>
      </c>
      <c r="C61" s="3">
        <f t="shared" si="0"/>
        <v>439</v>
      </c>
      <c r="D61" s="3">
        <v>322</v>
      </c>
      <c r="E61" s="3">
        <v>10</v>
      </c>
      <c r="F61" s="3">
        <v>4</v>
      </c>
      <c r="G61" s="3">
        <v>0</v>
      </c>
      <c r="H61" s="3">
        <v>1</v>
      </c>
      <c r="I61" s="3">
        <v>0</v>
      </c>
      <c r="J61" s="3">
        <v>0</v>
      </c>
      <c r="K61" s="3">
        <v>7</v>
      </c>
      <c r="L61" s="3">
        <v>94</v>
      </c>
      <c r="M61" s="3">
        <v>1</v>
      </c>
    </row>
    <row r="62" spans="1:13" ht="12.75">
      <c r="A62" t="s">
        <v>68</v>
      </c>
      <c r="B62" t="s">
        <v>71</v>
      </c>
      <c r="C62" s="3">
        <f t="shared" si="0"/>
        <v>510</v>
      </c>
      <c r="D62" s="3">
        <v>311</v>
      </c>
      <c r="E62" s="3">
        <v>64</v>
      </c>
      <c r="F62" s="3">
        <v>1</v>
      </c>
      <c r="G62" s="3">
        <v>1</v>
      </c>
      <c r="H62" s="3">
        <v>1</v>
      </c>
      <c r="I62" s="3">
        <v>0</v>
      </c>
      <c r="J62" s="3">
        <v>2</v>
      </c>
      <c r="K62" s="3">
        <v>16</v>
      </c>
      <c r="L62" s="3">
        <v>110</v>
      </c>
      <c r="M62" s="3">
        <v>4</v>
      </c>
    </row>
    <row r="63" spans="1:13" ht="12.75">
      <c r="A63" t="s">
        <v>68</v>
      </c>
      <c r="B63" t="s">
        <v>72</v>
      </c>
      <c r="C63" s="3">
        <f t="shared" si="0"/>
        <v>565</v>
      </c>
      <c r="D63" s="3">
        <v>216</v>
      </c>
      <c r="E63" s="3">
        <v>12</v>
      </c>
      <c r="F63" s="3">
        <v>1</v>
      </c>
      <c r="G63" s="3">
        <v>0</v>
      </c>
      <c r="H63" s="3">
        <v>1</v>
      </c>
      <c r="I63" s="3">
        <v>0</v>
      </c>
      <c r="J63" s="3">
        <v>13</v>
      </c>
      <c r="K63" s="3">
        <v>9</v>
      </c>
      <c r="L63" s="3">
        <v>297</v>
      </c>
      <c r="M63" s="3">
        <v>16</v>
      </c>
    </row>
    <row r="64" spans="1:13" ht="12.75">
      <c r="A64" t="s">
        <v>68</v>
      </c>
      <c r="B64" t="s">
        <v>73</v>
      </c>
      <c r="C64" s="3">
        <f t="shared" si="0"/>
        <v>307</v>
      </c>
      <c r="D64" s="3">
        <v>240</v>
      </c>
      <c r="E64" s="3">
        <v>38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7</v>
      </c>
      <c r="L64" s="3">
        <v>19</v>
      </c>
      <c r="M64" s="3">
        <v>1</v>
      </c>
    </row>
    <row r="65" spans="1:13" ht="12.75">
      <c r="A65" t="s">
        <v>68</v>
      </c>
      <c r="B65" t="s">
        <v>74</v>
      </c>
      <c r="C65" s="3">
        <f t="shared" si="0"/>
        <v>92</v>
      </c>
      <c r="D65" s="3">
        <v>0</v>
      </c>
      <c r="E65" s="3">
        <v>0</v>
      </c>
      <c r="F65" s="3">
        <v>6</v>
      </c>
      <c r="G65" s="3">
        <v>0</v>
      </c>
      <c r="H65" s="3">
        <v>1</v>
      </c>
      <c r="I65" s="3">
        <v>0</v>
      </c>
      <c r="J65" s="3">
        <v>5</v>
      </c>
      <c r="K65" s="3">
        <v>0</v>
      </c>
      <c r="L65" s="3">
        <v>80</v>
      </c>
      <c r="M65" s="3">
        <v>0</v>
      </c>
    </row>
    <row r="66" spans="1:13" ht="12.75">
      <c r="A66" t="s">
        <v>68</v>
      </c>
      <c r="B66" t="s">
        <v>75</v>
      </c>
      <c r="C66" s="3">
        <f aca="true" t="shared" si="7" ref="C66:C123">SUM(D66:M66)</f>
        <v>4309</v>
      </c>
      <c r="D66" s="3">
        <v>3415</v>
      </c>
      <c r="E66" s="3">
        <v>503</v>
      </c>
      <c r="F66" s="3">
        <v>183</v>
      </c>
      <c r="G66" s="3">
        <v>1</v>
      </c>
      <c r="H66" s="3">
        <v>1</v>
      </c>
      <c r="I66" s="3">
        <v>0</v>
      </c>
      <c r="J66" s="3">
        <v>0</v>
      </c>
      <c r="K66" s="3">
        <v>36</v>
      </c>
      <c r="L66" s="3">
        <v>134</v>
      </c>
      <c r="M66" s="3">
        <v>36</v>
      </c>
    </row>
    <row r="67" spans="1:13" ht="12.75">
      <c r="A67" t="s">
        <v>68</v>
      </c>
      <c r="B67" t="s">
        <v>76</v>
      </c>
      <c r="C67" s="3">
        <f t="shared" si="7"/>
        <v>186</v>
      </c>
      <c r="D67" s="3">
        <v>0</v>
      </c>
      <c r="E67" s="3">
        <v>0</v>
      </c>
      <c r="F67" s="3">
        <v>5</v>
      </c>
      <c r="G67" s="3">
        <v>0</v>
      </c>
      <c r="H67" s="3">
        <v>0</v>
      </c>
      <c r="I67" s="3">
        <v>0</v>
      </c>
      <c r="J67" s="3">
        <v>0</v>
      </c>
      <c r="K67" s="3">
        <v>6</v>
      </c>
      <c r="L67" s="3">
        <v>174</v>
      </c>
      <c r="M67" s="3">
        <v>1</v>
      </c>
    </row>
    <row r="68" spans="1:13" ht="12.75">
      <c r="A68" t="s">
        <v>68</v>
      </c>
      <c r="B68" t="s">
        <v>77</v>
      </c>
      <c r="C68" s="3">
        <f t="shared" si="7"/>
        <v>32</v>
      </c>
      <c r="D68" s="3">
        <v>7</v>
      </c>
      <c r="E68" s="3">
        <v>6</v>
      </c>
      <c r="F68" s="3">
        <v>0</v>
      </c>
      <c r="G68" s="3">
        <v>1</v>
      </c>
      <c r="H68" s="3">
        <v>0</v>
      </c>
      <c r="I68" s="3">
        <v>0</v>
      </c>
      <c r="J68" s="3">
        <v>0</v>
      </c>
      <c r="K68" s="3">
        <v>1</v>
      </c>
      <c r="L68" s="3">
        <v>16</v>
      </c>
      <c r="M68" s="3">
        <v>1</v>
      </c>
    </row>
    <row r="69" spans="1:13" ht="12.75">
      <c r="A69" t="s">
        <v>68</v>
      </c>
      <c r="B69" t="s">
        <v>78</v>
      </c>
      <c r="C69" s="3">
        <f t="shared" si="7"/>
        <v>1059</v>
      </c>
      <c r="D69" s="3">
        <v>819</v>
      </c>
      <c r="E69" s="3">
        <v>112</v>
      </c>
      <c r="F69" s="3">
        <v>9</v>
      </c>
      <c r="G69" s="3">
        <v>1</v>
      </c>
      <c r="H69" s="3">
        <v>1</v>
      </c>
      <c r="I69" s="3">
        <v>0</v>
      </c>
      <c r="J69" s="3">
        <v>0</v>
      </c>
      <c r="K69" s="3">
        <v>11</v>
      </c>
      <c r="L69" s="3">
        <v>106</v>
      </c>
      <c r="M69" s="3">
        <v>0</v>
      </c>
    </row>
    <row r="70" spans="1:13" ht="12.75">
      <c r="A70" t="s">
        <v>68</v>
      </c>
      <c r="B70" t="s">
        <v>79</v>
      </c>
      <c r="C70" s="3">
        <f t="shared" si="7"/>
        <v>952</v>
      </c>
      <c r="D70" s="3">
        <v>696</v>
      </c>
      <c r="E70" s="3">
        <v>49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206</v>
      </c>
      <c r="M70" s="3">
        <v>0</v>
      </c>
    </row>
    <row r="71" spans="1:13" ht="12.75">
      <c r="A71" t="s">
        <v>68</v>
      </c>
      <c r="B71" t="s">
        <v>80</v>
      </c>
      <c r="C71" s="3">
        <f t="shared" si="7"/>
        <v>622</v>
      </c>
      <c r="D71" s="3">
        <v>513</v>
      </c>
      <c r="E71" s="3">
        <v>56</v>
      </c>
      <c r="F71" s="3">
        <v>7</v>
      </c>
      <c r="G71" s="3">
        <v>1</v>
      </c>
      <c r="H71" s="3">
        <v>1</v>
      </c>
      <c r="I71" s="3">
        <v>0</v>
      </c>
      <c r="J71" s="3">
        <v>1</v>
      </c>
      <c r="K71" s="3">
        <v>9</v>
      </c>
      <c r="L71" s="3">
        <v>33</v>
      </c>
      <c r="M71" s="3">
        <v>1</v>
      </c>
    </row>
    <row r="72" spans="1:13" ht="12.75">
      <c r="A72" s="1" t="s">
        <v>68</v>
      </c>
      <c r="B72" s="1" t="s">
        <v>29</v>
      </c>
      <c r="C72" s="5">
        <f>SUM(C60:C71)</f>
        <v>9798</v>
      </c>
      <c r="D72" s="5">
        <f aca="true" t="shared" si="8" ref="D72:M72">SUM(D60:D71)</f>
        <v>6924</v>
      </c>
      <c r="E72" s="5">
        <f t="shared" si="8"/>
        <v>965</v>
      </c>
      <c r="F72" s="5">
        <f t="shared" si="8"/>
        <v>217</v>
      </c>
      <c r="G72" s="5">
        <f t="shared" si="8"/>
        <v>5</v>
      </c>
      <c r="H72" s="5">
        <f t="shared" si="8"/>
        <v>10</v>
      </c>
      <c r="I72" s="5">
        <f t="shared" si="8"/>
        <v>0</v>
      </c>
      <c r="J72" s="5">
        <f t="shared" si="8"/>
        <v>21</v>
      </c>
      <c r="K72" s="5">
        <f t="shared" si="8"/>
        <v>106</v>
      </c>
      <c r="L72" s="5">
        <f t="shared" si="8"/>
        <v>1489</v>
      </c>
      <c r="M72" s="5">
        <f t="shared" si="8"/>
        <v>61</v>
      </c>
    </row>
    <row r="73" spans="1:13" ht="12.75">
      <c r="A73" t="s">
        <v>81</v>
      </c>
      <c r="B73" t="s">
        <v>82</v>
      </c>
      <c r="C73" s="3">
        <f t="shared" si="7"/>
        <v>614</v>
      </c>
      <c r="D73" s="3">
        <v>476</v>
      </c>
      <c r="E73" s="3">
        <v>96</v>
      </c>
      <c r="F73" s="3">
        <v>1</v>
      </c>
      <c r="G73" s="3">
        <v>0</v>
      </c>
      <c r="H73" s="3">
        <v>1</v>
      </c>
      <c r="I73" s="3">
        <v>0</v>
      </c>
      <c r="J73" s="3">
        <v>0</v>
      </c>
      <c r="K73" s="3">
        <v>22</v>
      </c>
      <c r="L73" s="3">
        <v>18</v>
      </c>
      <c r="M73" s="3">
        <v>0</v>
      </c>
    </row>
    <row r="74" spans="1:13" ht="12.75">
      <c r="A74" t="s">
        <v>81</v>
      </c>
      <c r="B74" t="s">
        <v>83</v>
      </c>
      <c r="C74" s="3">
        <f t="shared" si="7"/>
        <v>344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344</v>
      </c>
      <c r="M74" s="3">
        <v>0</v>
      </c>
    </row>
    <row r="75" spans="1:13" ht="12.75">
      <c r="A75" t="s">
        <v>81</v>
      </c>
      <c r="B75" t="s">
        <v>84</v>
      </c>
      <c r="C75" s="3">
        <f t="shared" si="7"/>
        <v>257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3</v>
      </c>
      <c r="L75" s="3">
        <v>254</v>
      </c>
      <c r="M75" s="3">
        <v>0</v>
      </c>
    </row>
    <row r="76" spans="1:13" ht="12.75">
      <c r="A76" t="s">
        <v>81</v>
      </c>
      <c r="B76" t="s">
        <v>85</v>
      </c>
      <c r="C76" s="3">
        <f t="shared" si="7"/>
        <v>2403</v>
      </c>
      <c r="D76" s="3">
        <v>1783</v>
      </c>
      <c r="E76" s="3">
        <v>422</v>
      </c>
      <c r="F76" s="3">
        <v>30</v>
      </c>
      <c r="G76" s="3">
        <v>0</v>
      </c>
      <c r="H76" s="3">
        <v>1</v>
      </c>
      <c r="I76" s="3">
        <v>0</v>
      </c>
      <c r="J76" s="3">
        <v>0</v>
      </c>
      <c r="K76" s="3">
        <v>13</v>
      </c>
      <c r="L76" s="3">
        <v>139</v>
      </c>
      <c r="M76" s="3">
        <v>15</v>
      </c>
    </row>
    <row r="77" spans="1:13" ht="12.75">
      <c r="A77" t="s">
        <v>81</v>
      </c>
      <c r="B77" t="s">
        <v>86</v>
      </c>
      <c r="C77" s="3">
        <f t="shared" si="7"/>
        <v>2992</v>
      </c>
      <c r="D77" s="3">
        <v>2308</v>
      </c>
      <c r="E77" s="3">
        <v>476</v>
      </c>
      <c r="F77" s="3">
        <v>5</v>
      </c>
      <c r="G77" s="3">
        <v>1</v>
      </c>
      <c r="H77" s="3">
        <v>1</v>
      </c>
      <c r="I77" s="3">
        <v>0</v>
      </c>
      <c r="J77" s="3">
        <v>0</v>
      </c>
      <c r="K77" s="3">
        <v>35</v>
      </c>
      <c r="L77" s="3">
        <v>162</v>
      </c>
      <c r="M77" s="3">
        <v>4</v>
      </c>
    </row>
    <row r="78" spans="1:13" ht="12.75">
      <c r="A78" t="s">
        <v>81</v>
      </c>
      <c r="B78" t="s">
        <v>87</v>
      </c>
      <c r="C78" s="3">
        <f t="shared" si="7"/>
        <v>685</v>
      </c>
      <c r="D78" s="3">
        <v>362</v>
      </c>
      <c r="E78" s="3">
        <v>32</v>
      </c>
      <c r="F78" s="3">
        <v>0</v>
      </c>
      <c r="G78" s="3">
        <v>0</v>
      </c>
      <c r="H78" s="3">
        <v>1</v>
      </c>
      <c r="I78" s="3">
        <v>0</v>
      </c>
      <c r="J78" s="3">
        <v>0</v>
      </c>
      <c r="K78" s="3">
        <v>0</v>
      </c>
      <c r="L78" s="3">
        <v>290</v>
      </c>
      <c r="M78" s="3">
        <v>0</v>
      </c>
    </row>
    <row r="79" spans="1:13" ht="12.75">
      <c r="A79" t="s">
        <v>81</v>
      </c>
      <c r="B79" t="s">
        <v>88</v>
      </c>
      <c r="C79" s="3">
        <f t="shared" si="7"/>
        <v>2066</v>
      </c>
      <c r="D79" s="3">
        <v>1419</v>
      </c>
      <c r="E79" s="3">
        <v>433</v>
      </c>
      <c r="F79" s="3">
        <v>20</v>
      </c>
      <c r="G79" s="3">
        <v>1</v>
      </c>
      <c r="H79" s="3">
        <v>1</v>
      </c>
      <c r="I79" s="3">
        <v>0</v>
      </c>
      <c r="J79" s="3">
        <v>0</v>
      </c>
      <c r="K79" s="3">
        <v>12</v>
      </c>
      <c r="L79" s="3">
        <v>180</v>
      </c>
      <c r="M79" s="3">
        <v>0</v>
      </c>
    </row>
    <row r="80" spans="1:13" ht="12.75">
      <c r="A80" t="s">
        <v>81</v>
      </c>
      <c r="B80" t="s">
        <v>89</v>
      </c>
      <c r="C80" s="3">
        <f t="shared" si="7"/>
        <v>1249</v>
      </c>
      <c r="D80" s="3">
        <v>1002</v>
      </c>
      <c r="E80" s="3">
        <v>78</v>
      </c>
      <c r="F80" s="3">
        <v>82</v>
      </c>
      <c r="G80" s="3">
        <v>0</v>
      </c>
      <c r="H80" s="3">
        <v>1</v>
      </c>
      <c r="I80" s="3">
        <v>0</v>
      </c>
      <c r="J80" s="3">
        <v>0</v>
      </c>
      <c r="K80" s="3">
        <v>13</v>
      </c>
      <c r="L80" s="3">
        <v>71</v>
      </c>
      <c r="M80" s="3">
        <v>2</v>
      </c>
    </row>
    <row r="81" spans="1:13" ht="12.75">
      <c r="A81" t="s">
        <v>81</v>
      </c>
      <c r="B81" t="s">
        <v>90</v>
      </c>
      <c r="C81" s="3">
        <f t="shared" si="7"/>
        <v>2397</v>
      </c>
      <c r="D81" s="3">
        <v>1350</v>
      </c>
      <c r="E81" s="3">
        <v>238</v>
      </c>
      <c r="F81" s="3">
        <v>27</v>
      </c>
      <c r="G81" s="3">
        <v>1</v>
      </c>
      <c r="H81" s="3">
        <v>1</v>
      </c>
      <c r="I81" s="3">
        <v>0</v>
      </c>
      <c r="J81" s="3">
        <v>0</v>
      </c>
      <c r="K81" s="3">
        <v>36</v>
      </c>
      <c r="L81" s="3">
        <v>732</v>
      </c>
      <c r="M81" s="3">
        <v>12</v>
      </c>
    </row>
    <row r="82" spans="1:13" ht="12.75">
      <c r="A82" t="s">
        <v>81</v>
      </c>
      <c r="B82" t="s">
        <v>91</v>
      </c>
      <c r="C82" s="3">
        <f t="shared" si="7"/>
        <v>1107</v>
      </c>
      <c r="D82" s="3">
        <v>827</v>
      </c>
      <c r="E82" s="3">
        <v>94</v>
      </c>
      <c r="F82" s="3">
        <v>39</v>
      </c>
      <c r="G82" s="3">
        <v>0</v>
      </c>
      <c r="H82" s="3">
        <v>1</v>
      </c>
      <c r="I82" s="3">
        <v>0</v>
      </c>
      <c r="J82" s="3">
        <v>0</v>
      </c>
      <c r="K82" s="3">
        <v>6</v>
      </c>
      <c r="L82" s="3">
        <v>128</v>
      </c>
      <c r="M82" s="3">
        <v>12</v>
      </c>
    </row>
    <row r="83" spans="1:13" ht="12.75">
      <c r="A83" s="1" t="s">
        <v>81</v>
      </c>
      <c r="B83" s="1" t="s">
        <v>29</v>
      </c>
      <c r="C83" s="5">
        <f>SUM(C73:C82)</f>
        <v>14114</v>
      </c>
      <c r="D83" s="5">
        <f aca="true" t="shared" si="9" ref="D83:M83">SUM(D73:D82)</f>
        <v>9527</v>
      </c>
      <c r="E83" s="5">
        <f t="shared" si="9"/>
        <v>1869</v>
      </c>
      <c r="F83" s="5">
        <f t="shared" si="9"/>
        <v>204</v>
      </c>
      <c r="G83" s="5">
        <f t="shared" si="9"/>
        <v>3</v>
      </c>
      <c r="H83" s="5">
        <f t="shared" si="9"/>
        <v>8</v>
      </c>
      <c r="I83" s="5">
        <f t="shared" si="9"/>
        <v>0</v>
      </c>
      <c r="J83" s="5">
        <f t="shared" si="9"/>
        <v>0</v>
      </c>
      <c r="K83" s="5">
        <f t="shared" si="9"/>
        <v>140</v>
      </c>
      <c r="L83" s="5">
        <f t="shared" si="9"/>
        <v>2318</v>
      </c>
      <c r="M83" s="5">
        <f t="shared" si="9"/>
        <v>45</v>
      </c>
    </row>
    <row r="84" spans="1:13" ht="12.75">
      <c r="A84" t="s">
        <v>92</v>
      </c>
      <c r="B84" t="s">
        <v>93</v>
      </c>
      <c r="C84" s="3">
        <f t="shared" si="7"/>
        <v>944</v>
      </c>
      <c r="D84" s="3">
        <v>576</v>
      </c>
      <c r="E84" s="3">
        <v>59</v>
      </c>
      <c r="F84" s="3">
        <v>0</v>
      </c>
      <c r="G84" s="3">
        <v>1</v>
      </c>
      <c r="H84" s="3">
        <v>1</v>
      </c>
      <c r="I84" s="3">
        <v>0</v>
      </c>
      <c r="J84" s="3">
        <v>0</v>
      </c>
      <c r="K84" s="3">
        <v>40</v>
      </c>
      <c r="L84" s="3">
        <v>244</v>
      </c>
      <c r="M84" s="3">
        <v>23</v>
      </c>
    </row>
    <row r="85" spans="1:13" ht="12.75">
      <c r="A85" s="1" t="s">
        <v>92</v>
      </c>
      <c r="B85" s="1" t="s">
        <v>29</v>
      </c>
      <c r="C85" s="5">
        <f t="shared" si="7"/>
        <v>944</v>
      </c>
      <c r="D85" s="5">
        <f>+D84</f>
        <v>576</v>
      </c>
      <c r="E85" s="5">
        <f aca="true" t="shared" si="10" ref="E85:M85">+E84</f>
        <v>59</v>
      </c>
      <c r="F85" s="5">
        <f t="shared" si="10"/>
        <v>0</v>
      </c>
      <c r="G85" s="5">
        <f t="shared" si="10"/>
        <v>1</v>
      </c>
      <c r="H85" s="5">
        <f t="shared" si="10"/>
        <v>1</v>
      </c>
      <c r="I85" s="5">
        <f t="shared" si="10"/>
        <v>0</v>
      </c>
      <c r="J85" s="5">
        <f t="shared" si="10"/>
        <v>0</v>
      </c>
      <c r="K85" s="5">
        <f t="shared" si="10"/>
        <v>40</v>
      </c>
      <c r="L85" s="5">
        <f t="shared" si="10"/>
        <v>244</v>
      </c>
      <c r="M85" s="5">
        <f t="shared" si="10"/>
        <v>23</v>
      </c>
    </row>
    <row r="86" spans="1:13" ht="12.75">
      <c r="A86" t="s">
        <v>94</v>
      </c>
      <c r="B86" t="s">
        <v>95</v>
      </c>
      <c r="C86" s="3">
        <f t="shared" si="7"/>
        <v>1268</v>
      </c>
      <c r="D86" s="3">
        <v>505</v>
      </c>
      <c r="E86" s="3">
        <v>114</v>
      </c>
      <c r="F86" s="3">
        <v>24</v>
      </c>
      <c r="G86" s="3">
        <v>1</v>
      </c>
      <c r="H86" s="3">
        <v>1</v>
      </c>
      <c r="I86" s="3">
        <v>0</v>
      </c>
      <c r="J86" s="3">
        <v>0</v>
      </c>
      <c r="K86" s="3">
        <v>55</v>
      </c>
      <c r="L86" s="3">
        <v>567</v>
      </c>
      <c r="M86" s="3">
        <v>1</v>
      </c>
    </row>
    <row r="87" spans="1:13" ht="12.75">
      <c r="A87" s="1" t="s">
        <v>94</v>
      </c>
      <c r="B87" s="1" t="s">
        <v>29</v>
      </c>
      <c r="C87" s="5">
        <f t="shared" si="7"/>
        <v>1268</v>
      </c>
      <c r="D87" s="5">
        <f>+D86</f>
        <v>505</v>
      </c>
      <c r="E87" s="5">
        <f aca="true" t="shared" si="11" ref="E87:M87">+E86</f>
        <v>114</v>
      </c>
      <c r="F87" s="5">
        <f t="shared" si="11"/>
        <v>24</v>
      </c>
      <c r="G87" s="5">
        <f t="shared" si="11"/>
        <v>1</v>
      </c>
      <c r="H87" s="5">
        <f t="shared" si="11"/>
        <v>1</v>
      </c>
      <c r="I87" s="5">
        <f t="shared" si="11"/>
        <v>0</v>
      </c>
      <c r="J87" s="5">
        <f t="shared" si="11"/>
        <v>0</v>
      </c>
      <c r="K87" s="5">
        <f t="shared" si="11"/>
        <v>55</v>
      </c>
      <c r="L87" s="5">
        <f t="shared" si="11"/>
        <v>567</v>
      </c>
      <c r="M87" s="5">
        <f t="shared" si="11"/>
        <v>1</v>
      </c>
    </row>
    <row r="88" spans="1:13" ht="12.75">
      <c r="A88" t="s">
        <v>96</v>
      </c>
      <c r="B88" t="s">
        <v>97</v>
      </c>
      <c r="C88" s="3">
        <f t="shared" si="7"/>
        <v>597</v>
      </c>
      <c r="D88" s="3">
        <v>428</v>
      </c>
      <c r="E88" s="3">
        <v>85</v>
      </c>
      <c r="F88" s="3">
        <v>2</v>
      </c>
      <c r="G88" s="3">
        <v>0</v>
      </c>
      <c r="H88" s="3">
        <v>1</v>
      </c>
      <c r="I88" s="3">
        <v>0</v>
      </c>
      <c r="J88" s="3">
        <v>0</v>
      </c>
      <c r="K88" s="3">
        <v>15</v>
      </c>
      <c r="L88" s="3">
        <v>62</v>
      </c>
      <c r="M88" s="3">
        <v>4</v>
      </c>
    </row>
    <row r="89" spans="1:13" ht="12.75">
      <c r="A89" t="s">
        <v>96</v>
      </c>
      <c r="B89" t="s">
        <v>98</v>
      </c>
      <c r="C89" s="3">
        <f t="shared" si="7"/>
        <v>716</v>
      </c>
      <c r="D89" s="3">
        <v>453</v>
      </c>
      <c r="E89" s="3">
        <v>128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14</v>
      </c>
      <c r="L89" s="3">
        <v>116</v>
      </c>
      <c r="M89" s="3">
        <v>4</v>
      </c>
    </row>
    <row r="90" spans="1:13" ht="12.75">
      <c r="A90" t="s">
        <v>96</v>
      </c>
      <c r="B90" t="s">
        <v>99</v>
      </c>
      <c r="C90" s="3">
        <f t="shared" si="7"/>
        <v>9396</v>
      </c>
      <c r="D90" s="3">
        <v>7562</v>
      </c>
      <c r="E90" s="3">
        <v>1391</v>
      </c>
      <c r="F90" s="3">
        <v>31</v>
      </c>
      <c r="G90" s="3">
        <v>1</v>
      </c>
      <c r="H90" s="3">
        <v>1</v>
      </c>
      <c r="I90" s="3">
        <v>0</v>
      </c>
      <c r="J90" s="3">
        <v>0</v>
      </c>
      <c r="K90" s="3">
        <v>96</v>
      </c>
      <c r="L90" s="3">
        <v>313</v>
      </c>
      <c r="M90" s="3">
        <v>1</v>
      </c>
    </row>
    <row r="91" spans="1:13" ht="12.75">
      <c r="A91" t="s">
        <v>96</v>
      </c>
      <c r="B91" t="s">
        <v>100</v>
      </c>
      <c r="C91" s="3">
        <f t="shared" si="7"/>
        <v>2673</v>
      </c>
      <c r="D91" s="3">
        <v>2032</v>
      </c>
      <c r="E91" s="3">
        <v>406</v>
      </c>
      <c r="F91" s="3">
        <v>6</v>
      </c>
      <c r="G91" s="3">
        <v>1</v>
      </c>
      <c r="H91" s="3">
        <v>1</v>
      </c>
      <c r="I91" s="3">
        <v>0</v>
      </c>
      <c r="J91" s="3">
        <v>0</v>
      </c>
      <c r="K91" s="3">
        <v>15</v>
      </c>
      <c r="L91" s="3">
        <v>200</v>
      </c>
      <c r="M91" s="3">
        <v>12</v>
      </c>
    </row>
    <row r="92" spans="1:13" ht="12.75">
      <c r="A92" t="s">
        <v>96</v>
      </c>
      <c r="B92" t="s">
        <v>101</v>
      </c>
      <c r="C92" s="3">
        <f t="shared" si="7"/>
        <v>1413</v>
      </c>
      <c r="D92" s="3">
        <v>1068</v>
      </c>
      <c r="E92" s="3">
        <v>133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9</v>
      </c>
      <c r="L92" s="3">
        <v>169</v>
      </c>
      <c r="M92" s="3">
        <v>33</v>
      </c>
    </row>
    <row r="93" spans="1:13" ht="12.75">
      <c r="A93" s="1" t="s">
        <v>96</v>
      </c>
      <c r="B93" s="1" t="s">
        <v>29</v>
      </c>
      <c r="C93" s="5">
        <f t="shared" si="7"/>
        <v>14795</v>
      </c>
      <c r="D93" s="5">
        <f>+D88+D89+D90+D91+D92</f>
        <v>11543</v>
      </c>
      <c r="E93" s="5">
        <f aca="true" t="shared" si="12" ref="E93:M93">+E88+E89+E90+E91+E92</f>
        <v>2143</v>
      </c>
      <c r="F93" s="5">
        <f t="shared" si="12"/>
        <v>39</v>
      </c>
      <c r="G93" s="5">
        <f t="shared" si="12"/>
        <v>2</v>
      </c>
      <c r="H93" s="5">
        <f t="shared" si="12"/>
        <v>5</v>
      </c>
      <c r="I93" s="5">
        <f t="shared" si="12"/>
        <v>0</v>
      </c>
      <c r="J93" s="5">
        <f t="shared" si="12"/>
        <v>0</v>
      </c>
      <c r="K93" s="5">
        <f t="shared" si="12"/>
        <v>149</v>
      </c>
      <c r="L93" s="5">
        <f t="shared" si="12"/>
        <v>860</v>
      </c>
      <c r="M93" s="5">
        <f t="shared" si="12"/>
        <v>54</v>
      </c>
    </row>
    <row r="94" spans="1:13" ht="12.75">
      <c r="A94" t="s">
        <v>102</v>
      </c>
      <c r="B94" t="s">
        <v>103</v>
      </c>
      <c r="C94" s="3">
        <f t="shared" si="7"/>
        <v>742</v>
      </c>
      <c r="D94" s="3">
        <v>549</v>
      </c>
      <c r="E94" s="3">
        <v>46</v>
      </c>
      <c r="F94" s="3">
        <v>1</v>
      </c>
      <c r="G94" s="3">
        <v>1</v>
      </c>
      <c r="H94" s="3">
        <v>1</v>
      </c>
      <c r="I94" s="3">
        <v>0</v>
      </c>
      <c r="J94" s="3">
        <v>0</v>
      </c>
      <c r="K94" s="3">
        <v>4</v>
      </c>
      <c r="L94" s="3">
        <v>128</v>
      </c>
      <c r="M94" s="3">
        <v>12</v>
      </c>
    </row>
    <row r="95" spans="1:13" ht="12.75">
      <c r="A95" t="s">
        <v>102</v>
      </c>
      <c r="B95" t="s">
        <v>104</v>
      </c>
      <c r="C95" s="3">
        <f t="shared" si="7"/>
        <v>488</v>
      </c>
      <c r="D95" s="3">
        <v>380</v>
      </c>
      <c r="E95" s="3">
        <v>28</v>
      </c>
      <c r="F95" s="3">
        <v>22</v>
      </c>
      <c r="G95" s="3">
        <v>1</v>
      </c>
      <c r="H95" s="3">
        <v>1</v>
      </c>
      <c r="I95" s="3">
        <v>0</v>
      </c>
      <c r="J95" s="3">
        <v>1</v>
      </c>
      <c r="K95" s="3">
        <v>20</v>
      </c>
      <c r="L95" s="3">
        <v>35</v>
      </c>
      <c r="M95" s="3">
        <v>0</v>
      </c>
    </row>
    <row r="96" spans="1:13" ht="12.75">
      <c r="A96" t="s">
        <v>102</v>
      </c>
      <c r="B96" t="s">
        <v>105</v>
      </c>
      <c r="C96" s="3">
        <f t="shared" si="7"/>
        <v>427</v>
      </c>
      <c r="D96" s="3">
        <v>332</v>
      </c>
      <c r="E96" s="3">
        <v>14</v>
      </c>
      <c r="F96" s="3">
        <v>1</v>
      </c>
      <c r="G96" s="3">
        <v>1</v>
      </c>
      <c r="H96" s="3">
        <v>1</v>
      </c>
      <c r="I96" s="3">
        <v>0</v>
      </c>
      <c r="J96" s="3">
        <v>1</v>
      </c>
      <c r="K96" s="3">
        <v>0</v>
      </c>
      <c r="L96" s="3">
        <v>77</v>
      </c>
      <c r="M96" s="3">
        <v>0</v>
      </c>
    </row>
    <row r="97" spans="1:13" ht="12.75">
      <c r="A97" t="s">
        <v>102</v>
      </c>
      <c r="B97" t="s">
        <v>106</v>
      </c>
      <c r="C97" s="3">
        <f t="shared" si="7"/>
        <v>276</v>
      </c>
      <c r="D97" s="3">
        <v>223</v>
      </c>
      <c r="E97" s="3">
        <v>44</v>
      </c>
      <c r="F97" s="3">
        <v>1</v>
      </c>
      <c r="G97" s="3">
        <v>0</v>
      </c>
      <c r="H97" s="3">
        <v>1</v>
      </c>
      <c r="I97" s="3">
        <v>0</v>
      </c>
      <c r="J97" s="3">
        <v>0</v>
      </c>
      <c r="K97" s="3">
        <v>3</v>
      </c>
      <c r="L97" s="3">
        <v>2</v>
      </c>
      <c r="M97" s="3">
        <v>2</v>
      </c>
    </row>
    <row r="98" spans="1:13" ht="12.75">
      <c r="A98" t="s">
        <v>102</v>
      </c>
      <c r="B98" t="s">
        <v>107</v>
      </c>
      <c r="C98" s="3">
        <f t="shared" si="7"/>
        <v>197</v>
      </c>
      <c r="D98" s="3">
        <v>194</v>
      </c>
      <c r="E98" s="3">
        <v>0</v>
      </c>
      <c r="F98" s="3">
        <v>2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</row>
    <row r="99" spans="1:13" ht="12.75">
      <c r="A99" t="s">
        <v>102</v>
      </c>
      <c r="B99" t="s">
        <v>108</v>
      </c>
      <c r="C99" s="3">
        <f t="shared" si="7"/>
        <v>928</v>
      </c>
      <c r="D99" s="3">
        <v>802</v>
      </c>
      <c r="E99" s="3">
        <v>84</v>
      </c>
      <c r="F99" s="3">
        <v>3</v>
      </c>
      <c r="G99" s="3">
        <v>1</v>
      </c>
      <c r="H99" s="3">
        <v>1</v>
      </c>
      <c r="I99" s="3">
        <v>0</v>
      </c>
      <c r="J99" s="3">
        <v>0</v>
      </c>
      <c r="K99" s="3">
        <v>14</v>
      </c>
      <c r="L99" s="3">
        <v>21</v>
      </c>
      <c r="M99" s="3">
        <v>2</v>
      </c>
    </row>
    <row r="100" spans="1:13" ht="12.75">
      <c r="A100" t="s">
        <v>102</v>
      </c>
      <c r="B100" t="s">
        <v>109</v>
      </c>
      <c r="C100" s="3">
        <f t="shared" si="7"/>
        <v>1689</v>
      </c>
      <c r="D100" s="3">
        <v>1470</v>
      </c>
      <c r="E100" s="3">
        <v>95</v>
      </c>
      <c r="F100" s="3">
        <v>34</v>
      </c>
      <c r="G100" s="3">
        <v>1</v>
      </c>
      <c r="H100" s="3">
        <v>1</v>
      </c>
      <c r="I100" s="3">
        <v>0</v>
      </c>
      <c r="J100" s="3">
        <v>0</v>
      </c>
      <c r="K100" s="3">
        <v>13</v>
      </c>
      <c r="L100" s="3">
        <v>75</v>
      </c>
      <c r="M100" s="3">
        <v>0</v>
      </c>
    </row>
    <row r="101" spans="1:13" ht="12.75">
      <c r="A101" t="s">
        <v>102</v>
      </c>
      <c r="B101" t="s">
        <v>110</v>
      </c>
      <c r="C101" s="3">
        <f t="shared" si="7"/>
        <v>199</v>
      </c>
      <c r="D101" s="3">
        <v>143</v>
      </c>
      <c r="E101" s="3">
        <v>0</v>
      </c>
      <c r="F101" s="3">
        <v>2</v>
      </c>
      <c r="G101" s="3">
        <v>1</v>
      </c>
      <c r="H101" s="3">
        <v>0</v>
      </c>
      <c r="I101" s="3">
        <v>0</v>
      </c>
      <c r="J101" s="3">
        <v>0</v>
      </c>
      <c r="K101" s="3">
        <v>6</v>
      </c>
      <c r="L101" s="3">
        <v>47</v>
      </c>
      <c r="M101" s="3">
        <v>0</v>
      </c>
    </row>
    <row r="102" spans="1:13" ht="12.75">
      <c r="A102" t="s">
        <v>102</v>
      </c>
      <c r="B102" t="s">
        <v>111</v>
      </c>
      <c r="C102" s="3">
        <f t="shared" si="7"/>
        <v>3894</v>
      </c>
      <c r="D102" s="3">
        <v>3084</v>
      </c>
      <c r="E102" s="3">
        <v>465</v>
      </c>
      <c r="F102" s="3">
        <v>3</v>
      </c>
      <c r="G102" s="3">
        <v>1</v>
      </c>
      <c r="H102" s="3">
        <v>1</v>
      </c>
      <c r="I102" s="3">
        <v>0</v>
      </c>
      <c r="J102" s="3">
        <v>0</v>
      </c>
      <c r="K102" s="3">
        <v>41</v>
      </c>
      <c r="L102" s="3">
        <v>295</v>
      </c>
      <c r="M102" s="3">
        <v>4</v>
      </c>
    </row>
    <row r="103" spans="1:13" ht="12.75">
      <c r="A103" t="s">
        <v>102</v>
      </c>
      <c r="B103" t="s">
        <v>112</v>
      </c>
      <c r="C103" s="3">
        <f t="shared" si="7"/>
        <v>4618</v>
      </c>
      <c r="D103" s="3">
        <v>3630</v>
      </c>
      <c r="E103" s="3">
        <v>686</v>
      </c>
      <c r="F103" s="3">
        <v>14</v>
      </c>
      <c r="G103" s="3">
        <v>0</v>
      </c>
      <c r="H103" s="3">
        <v>2</v>
      </c>
      <c r="I103" s="3">
        <v>0</v>
      </c>
      <c r="J103" s="3">
        <v>0</v>
      </c>
      <c r="K103" s="3">
        <v>30</v>
      </c>
      <c r="L103" s="3">
        <v>249</v>
      </c>
      <c r="M103" s="3">
        <v>7</v>
      </c>
    </row>
    <row r="104" spans="1:13" ht="12.75">
      <c r="A104" t="s">
        <v>102</v>
      </c>
      <c r="B104" t="s">
        <v>113</v>
      </c>
      <c r="C104" s="3">
        <f t="shared" si="7"/>
        <v>4339</v>
      </c>
      <c r="D104" s="3">
        <v>3538</v>
      </c>
      <c r="E104" s="3">
        <v>382</v>
      </c>
      <c r="F104" s="3">
        <v>37</v>
      </c>
      <c r="G104" s="3">
        <v>1</v>
      </c>
      <c r="H104" s="3">
        <v>3</v>
      </c>
      <c r="I104" s="3">
        <v>0</v>
      </c>
      <c r="J104" s="3">
        <v>0</v>
      </c>
      <c r="K104" s="3">
        <v>19</v>
      </c>
      <c r="L104" s="3">
        <v>299</v>
      </c>
      <c r="M104" s="3">
        <v>60</v>
      </c>
    </row>
    <row r="105" spans="1:13" ht="12.75">
      <c r="A105" t="s">
        <v>102</v>
      </c>
      <c r="B105" t="s">
        <v>114</v>
      </c>
      <c r="C105" s="3">
        <f t="shared" si="7"/>
        <v>3219</v>
      </c>
      <c r="D105" s="3">
        <v>2632</v>
      </c>
      <c r="E105" s="3">
        <v>448</v>
      </c>
      <c r="F105" s="3">
        <v>19</v>
      </c>
      <c r="G105" s="3">
        <v>1</v>
      </c>
      <c r="H105" s="3">
        <v>1</v>
      </c>
      <c r="I105" s="3">
        <v>0</v>
      </c>
      <c r="J105" s="3">
        <v>0</v>
      </c>
      <c r="K105" s="3">
        <v>9</v>
      </c>
      <c r="L105" s="3">
        <v>72</v>
      </c>
      <c r="M105" s="3">
        <v>37</v>
      </c>
    </row>
    <row r="106" spans="1:13" ht="12.75">
      <c r="A106" t="s">
        <v>102</v>
      </c>
      <c r="B106" t="s">
        <v>115</v>
      </c>
      <c r="C106" s="3">
        <f t="shared" si="7"/>
        <v>3761</v>
      </c>
      <c r="D106" s="3">
        <v>2966</v>
      </c>
      <c r="E106" s="3">
        <v>458</v>
      </c>
      <c r="F106" s="3">
        <v>11</v>
      </c>
      <c r="G106" s="3">
        <v>2</v>
      </c>
      <c r="H106" s="3">
        <v>2</v>
      </c>
      <c r="I106" s="3">
        <v>0</v>
      </c>
      <c r="J106" s="3">
        <v>0</v>
      </c>
      <c r="K106" s="3">
        <v>63</v>
      </c>
      <c r="L106" s="3">
        <v>252</v>
      </c>
      <c r="M106" s="3">
        <v>7</v>
      </c>
    </row>
    <row r="107" spans="1:13" ht="12.75">
      <c r="A107" t="s">
        <v>102</v>
      </c>
      <c r="B107" t="s">
        <v>116</v>
      </c>
      <c r="C107" s="3">
        <f t="shared" si="7"/>
        <v>3057</v>
      </c>
      <c r="D107" s="3">
        <v>2388</v>
      </c>
      <c r="E107" s="3">
        <v>428</v>
      </c>
      <c r="F107" s="3">
        <v>0</v>
      </c>
      <c r="G107" s="3">
        <v>1</v>
      </c>
      <c r="H107" s="3">
        <v>1</v>
      </c>
      <c r="I107" s="3">
        <v>0</v>
      </c>
      <c r="J107" s="3">
        <v>0</v>
      </c>
      <c r="K107" s="3">
        <v>33</v>
      </c>
      <c r="L107" s="3">
        <v>144</v>
      </c>
      <c r="M107" s="3">
        <v>62</v>
      </c>
    </row>
    <row r="108" spans="1:13" ht="12.75">
      <c r="A108" t="s">
        <v>102</v>
      </c>
      <c r="B108" t="s">
        <v>117</v>
      </c>
      <c r="C108" s="3">
        <f t="shared" si="7"/>
        <v>1631</v>
      </c>
      <c r="D108" s="3">
        <v>1261</v>
      </c>
      <c r="E108" s="3">
        <v>132</v>
      </c>
      <c r="F108" s="3">
        <v>31</v>
      </c>
      <c r="G108" s="3">
        <v>0</v>
      </c>
      <c r="H108" s="3">
        <v>1</v>
      </c>
      <c r="I108" s="3">
        <v>0</v>
      </c>
      <c r="J108" s="3">
        <v>0</v>
      </c>
      <c r="K108" s="3">
        <v>27</v>
      </c>
      <c r="L108" s="3">
        <v>179</v>
      </c>
      <c r="M108" s="3">
        <v>0</v>
      </c>
    </row>
    <row r="109" spans="1:13" ht="12.75">
      <c r="A109" t="s">
        <v>102</v>
      </c>
      <c r="B109" t="s">
        <v>118</v>
      </c>
      <c r="C109" s="3">
        <f t="shared" si="7"/>
        <v>2181</v>
      </c>
      <c r="D109" s="3">
        <v>1729</v>
      </c>
      <c r="E109" s="3">
        <v>198</v>
      </c>
      <c r="F109" s="3">
        <v>8</v>
      </c>
      <c r="G109" s="3">
        <v>1</v>
      </c>
      <c r="H109" s="3">
        <v>1</v>
      </c>
      <c r="I109" s="3">
        <v>0</v>
      </c>
      <c r="J109" s="3">
        <v>0</v>
      </c>
      <c r="K109" s="3">
        <v>6</v>
      </c>
      <c r="L109" s="3">
        <v>200</v>
      </c>
      <c r="M109" s="3">
        <v>38</v>
      </c>
    </row>
    <row r="110" spans="1:13" ht="12.75">
      <c r="A110" t="s">
        <v>102</v>
      </c>
      <c r="B110" t="s">
        <v>119</v>
      </c>
      <c r="C110" s="3">
        <f t="shared" si="7"/>
        <v>1532</v>
      </c>
      <c r="D110" s="3">
        <v>1071</v>
      </c>
      <c r="E110" s="3">
        <v>299</v>
      </c>
      <c r="F110" s="3">
        <v>3</v>
      </c>
      <c r="G110" s="3">
        <v>1</v>
      </c>
      <c r="H110" s="3">
        <v>1</v>
      </c>
      <c r="I110" s="3">
        <v>0</v>
      </c>
      <c r="J110" s="3">
        <v>0</v>
      </c>
      <c r="K110" s="3">
        <v>11</v>
      </c>
      <c r="L110" s="3">
        <v>124</v>
      </c>
      <c r="M110" s="3">
        <v>22</v>
      </c>
    </row>
    <row r="111" spans="1:13" ht="12.75">
      <c r="A111" t="s">
        <v>102</v>
      </c>
      <c r="B111" t="s">
        <v>120</v>
      </c>
      <c r="C111" s="3">
        <f t="shared" si="7"/>
        <v>1508</v>
      </c>
      <c r="D111" s="3">
        <v>1029</v>
      </c>
      <c r="E111" s="3">
        <v>108</v>
      </c>
      <c r="F111" s="3">
        <v>73</v>
      </c>
      <c r="G111" s="3">
        <v>0</v>
      </c>
      <c r="H111" s="3">
        <v>1</v>
      </c>
      <c r="I111" s="3">
        <v>0</v>
      </c>
      <c r="J111" s="3">
        <v>0</v>
      </c>
      <c r="K111" s="3">
        <v>51</v>
      </c>
      <c r="L111" s="3">
        <v>246</v>
      </c>
      <c r="M111" s="3">
        <v>0</v>
      </c>
    </row>
    <row r="112" spans="1:13" ht="12.75">
      <c r="A112" t="s">
        <v>102</v>
      </c>
      <c r="B112" t="s">
        <v>121</v>
      </c>
      <c r="C112" s="3">
        <f t="shared" si="7"/>
        <v>1139</v>
      </c>
      <c r="D112" s="3">
        <v>817</v>
      </c>
      <c r="E112" s="3">
        <v>118</v>
      </c>
      <c r="F112" s="3">
        <v>1</v>
      </c>
      <c r="G112" s="3">
        <v>0</v>
      </c>
      <c r="H112" s="3">
        <v>1</v>
      </c>
      <c r="I112" s="3">
        <v>0</v>
      </c>
      <c r="J112" s="3">
        <v>3</v>
      </c>
      <c r="K112" s="3">
        <v>27</v>
      </c>
      <c r="L112" s="3">
        <v>164</v>
      </c>
      <c r="M112" s="3">
        <v>8</v>
      </c>
    </row>
    <row r="113" spans="1:13" ht="12.75">
      <c r="A113" s="1" t="s">
        <v>102</v>
      </c>
      <c r="B113" s="1" t="s">
        <v>29</v>
      </c>
      <c r="C113" s="5">
        <f>SUM(C94:C112)</f>
        <v>35825</v>
      </c>
      <c r="D113" s="5">
        <f aca="true" t="shared" si="13" ref="D113:M113">SUM(D94:D112)</f>
        <v>28238</v>
      </c>
      <c r="E113" s="5">
        <f t="shared" si="13"/>
        <v>4033</v>
      </c>
      <c r="F113" s="5">
        <f t="shared" si="13"/>
        <v>266</v>
      </c>
      <c r="G113" s="5">
        <f t="shared" si="13"/>
        <v>14</v>
      </c>
      <c r="H113" s="5">
        <f t="shared" si="13"/>
        <v>22</v>
      </c>
      <c r="I113" s="5">
        <f t="shared" si="13"/>
        <v>0</v>
      </c>
      <c r="J113" s="5">
        <f t="shared" si="13"/>
        <v>5</v>
      </c>
      <c r="K113" s="5">
        <f t="shared" si="13"/>
        <v>377</v>
      </c>
      <c r="L113" s="5">
        <f t="shared" si="13"/>
        <v>2609</v>
      </c>
      <c r="M113" s="5">
        <f t="shared" si="13"/>
        <v>261</v>
      </c>
    </row>
    <row r="114" spans="1:13" ht="12.75">
      <c r="A114" t="s">
        <v>122</v>
      </c>
      <c r="B114" t="s">
        <v>123</v>
      </c>
      <c r="C114" s="3">
        <f t="shared" si="7"/>
        <v>951</v>
      </c>
      <c r="D114" s="3">
        <v>780</v>
      </c>
      <c r="E114" s="3">
        <v>111</v>
      </c>
      <c r="F114" s="3">
        <v>1</v>
      </c>
      <c r="G114" s="3">
        <v>1</v>
      </c>
      <c r="H114" s="3">
        <v>1</v>
      </c>
      <c r="I114" s="3">
        <v>0</v>
      </c>
      <c r="J114" s="3">
        <v>2</v>
      </c>
      <c r="K114" s="3">
        <v>33</v>
      </c>
      <c r="L114" s="3">
        <v>22</v>
      </c>
      <c r="M114" s="3">
        <v>0</v>
      </c>
    </row>
    <row r="115" spans="1:13" ht="12.75">
      <c r="A115" t="s">
        <v>122</v>
      </c>
      <c r="B115" t="s">
        <v>124</v>
      </c>
      <c r="C115" s="3">
        <f t="shared" si="7"/>
        <v>470</v>
      </c>
      <c r="D115" s="3">
        <v>338</v>
      </c>
      <c r="E115" s="3">
        <v>50</v>
      </c>
      <c r="F115" s="3">
        <v>1</v>
      </c>
      <c r="G115" s="3">
        <v>1</v>
      </c>
      <c r="H115" s="3">
        <v>1</v>
      </c>
      <c r="I115" s="3">
        <v>0</v>
      </c>
      <c r="J115" s="3">
        <v>0</v>
      </c>
      <c r="K115" s="3">
        <v>23</v>
      </c>
      <c r="L115" s="3">
        <v>56</v>
      </c>
      <c r="M115" s="3">
        <v>0</v>
      </c>
    </row>
    <row r="116" spans="1:13" ht="12.75">
      <c r="A116" t="s">
        <v>122</v>
      </c>
      <c r="B116" t="s">
        <v>125</v>
      </c>
      <c r="C116" s="3">
        <f t="shared" si="7"/>
        <v>3908</v>
      </c>
      <c r="D116" s="3">
        <v>3017</v>
      </c>
      <c r="E116" s="3">
        <v>426</v>
      </c>
      <c r="F116" s="3">
        <v>13</v>
      </c>
      <c r="G116" s="3">
        <v>1</v>
      </c>
      <c r="H116" s="3">
        <v>2</v>
      </c>
      <c r="I116" s="3">
        <v>0</v>
      </c>
      <c r="J116" s="3">
        <v>17</v>
      </c>
      <c r="K116" s="3">
        <v>123</v>
      </c>
      <c r="L116" s="3">
        <v>309</v>
      </c>
      <c r="M116" s="3">
        <v>0</v>
      </c>
    </row>
    <row r="117" spans="1:13" ht="12.75">
      <c r="A117" t="s">
        <v>122</v>
      </c>
      <c r="B117" t="s">
        <v>126</v>
      </c>
      <c r="C117" s="3">
        <f t="shared" si="7"/>
        <v>3032</v>
      </c>
      <c r="D117" s="3">
        <v>2293</v>
      </c>
      <c r="E117" s="3">
        <v>355</v>
      </c>
      <c r="F117" s="3">
        <v>21</v>
      </c>
      <c r="G117" s="3">
        <v>1</v>
      </c>
      <c r="H117" s="3">
        <v>1</v>
      </c>
      <c r="I117" s="3">
        <v>0</v>
      </c>
      <c r="J117" s="3">
        <v>4</v>
      </c>
      <c r="K117" s="3">
        <v>46</v>
      </c>
      <c r="L117" s="3">
        <v>275</v>
      </c>
      <c r="M117" s="3">
        <v>36</v>
      </c>
    </row>
    <row r="118" spans="1:13" ht="12.75">
      <c r="A118" t="s">
        <v>122</v>
      </c>
      <c r="B118" t="s">
        <v>127</v>
      </c>
      <c r="C118" s="3">
        <f t="shared" si="7"/>
        <v>3912</v>
      </c>
      <c r="D118" s="3">
        <v>2555</v>
      </c>
      <c r="E118" s="3">
        <v>231</v>
      </c>
      <c r="F118" s="3">
        <v>26</v>
      </c>
      <c r="G118" s="3">
        <v>0</v>
      </c>
      <c r="H118" s="3">
        <v>1</v>
      </c>
      <c r="I118" s="3">
        <v>0</v>
      </c>
      <c r="J118" s="3">
        <v>0</v>
      </c>
      <c r="K118" s="3">
        <v>0</v>
      </c>
      <c r="L118" s="3">
        <v>1099</v>
      </c>
      <c r="M118" s="3">
        <v>0</v>
      </c>
    </row>
    <row r="119" spans="1:13" ht="12.75">
      <c r="A119" t="s">
        <v>122</v>
      </c>
      <c r="B119" t="s">
        <v>128</v>
      </c>
      <c r="C119" s="3">
        <f t="shared" si="7"/>
        <v>1425</v>
      </c>
      <c r="D119" s="3">
        <v>1172</v>
      </c>
      <c r="E119" s="3">
        <v>126</v>
      </c>
      <c r="F119" s="3">
        <v>19</v>
      </c>
      <c r="G119" s="3">
        <v>0</v>
      </c>
      <c r="H119" s="3">
        <v>1</v>
      </c>
      <c r="I119" s="3">
        <v>0</v>
      </c>
      <c r="J119" s="3">
        <v>0</v>
      </c>
      <c r="K119" s="3">
        <v>15</v>
      </c>
      <c r="L119" s="3">
        <v>92</v>
      </c>
      <c r="M119" s="3">
        <v>0</v>
      </c>
    </row>
    <row r="120" spans="1:13" ht="12.75">
      <c r="A120" t="s">
        <v>122</v>
      </c>
      <c r="B120" t="s">
        <v>129</v>
      </c>
      <c r="C120" s="3">
        <f t="shared" si="7"/>
        <v>969</v>
      </c>
      <c r="D120" s="3">
        <v>651</v>
      </c>
      <c r="E120" s="3">
        <v>101</v>
      </c>
      <c r="F120" s="3">
        <v>3</v>
      </c>
      <c r="G120" s="3">
        <v>0</v>
      </c>
      <c r="H120" s="3">
        <v>1</v>
      </c>
      <c r="I120" s="3">
        <v>0</v>
      </c>
      <c r="J120" s="3">
        <v>6</v>
      </c>
      <c r="K120" s="3">
        <v>32</v>
      </c>
      <c r="L120" s="3">
        <v>166</v>
      </c>
      <c r="M120" s="3">
        <v>9</v>
      </c>
    </row>
    <row r="121" spans="1:13" ht="12.75">
      <c r="A121" s="1" t="s">
        <v>122</v>
      </c>
      <c r="B121" s="1" t="s">
        <v>29</v>
      </c>
      <c r="C121" s="5">
        <f>+C114+C115+C116+C117+C118+C119+C120</f>
        <v>14667</v>
      </c>
      <c r="D121" s="5">
        <f aca="true" t="shared" si="14" ref="D121:M121">+D114+D115+D116+D117+D118+D119+D120</f>
        <v>10806</v>
      </c>
      <c r="E121" s="5">
        <f t="shared" si="14"/>
        <v>1400</v>
      </c>
      <c r="F121" s="5">
        <f t="shared" si="14"/>
        <v>84</v>
      </c>
      <c r="G121" s="5">
        <f t="shared" si="14"/>
        <v>4</v>
      </c>
      <c r="H121" s="5">
        <f t="shared" si="14"/>
        <v>8</v>
      </c>
      <c r="I121" s="5">
        <f t="shared" si="14"/>
        <v>0</v>
      </c>
      <c r="J121" s="5">
        <f t="shared" si="14"/>
        <v>29</v>
      </c>
      <c r="K121" s="5">
        <f t="shared" si="14"/>
        <v>272</v>
      </c>
      <c r="L121" s="5">
        <f t="shared" si="14"/>
        <v>2019</v>
      </c>
      <c r="M121" s="5">
        <f t="shared" si="14"/>
        <v>45</v>
      </c>
    </row>
    <row r="122" spans="1:13" ht="12.75">
      <c r="A122" t="s">
        <v>130</v>
      </c>
      <c r="B122" t="s">
        <v>131</v>
      </c>
      <c r="C122" s="3">
        <f t="shared" si="7"/>
        <v>557</v>
      </c>
      <c r="D122" s="3">
        <v>393</v>
      </c>
      <c r="E122" s="3">
        <v>98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22</v>
      </c>
      <c r="L122" s="3">
        <v>44</v>
      </c>
      <c r="M122" s="3">
        <v>0</v>
      </c>
    </row>
    <row r="123" spans="1:13" ht="12.75">
      <c r="A123" t="s">
        <v>130</v>
      </c>
      <c r="B123" t="s">
        <v>132</v>
      </c>
      <c r="C123" s="3">
        <f t="shared" si="7"/>
        <v>1936</v>
      </c>
      <c r="D123" s="3">
        <v>1551</v>
      </c>
      <c r="E123" s="3">
        <v>217</v>
      </c>
      <c r="F123" s="3">
        <v>0</v>
      </c>
      <c r="G123" s="3">
        <v>10</v>
      </c>
      <c r="H123" s="3">
        <v>10</v>
      </c>
      <c r="I123" s="3">
        <v>0</v>
      </c>
      <c r="J123" s="3">
        <v>0</v>
      </c>
      <c r="K123" s="3">
        <v>53</v>
      </c>
      <c r="L123" s="3">
        <v>95</v>
      </c>
      <c r="M123" s="3">
        <v>0</v>
      </c>
    </row>
    <row r="124" spans="1:13" ht="12.75">
      <c r="A124" s="1" t="s">
        <v>130</v>
      </c>
      <c r="B124" s="1" t="s">
        <v>29</v>
      </c>
      <c r="C124" s="5">
        <f>+C122+C123</f>
        <v>2493</v>
      </c>
      <c r="D124" s="5">
        <f aca="true" t="shared" si="15" ref="D124:M124">+D122+D123</f>
        <v>1944</v>
      </c>
      <c r="E124" s="5">
        <f t="shared" si="15"/>
        <v>315</v>
      </c>
      <c r="F124" s="5">
        <f t="shared" si="15"/>
        <v>0</v>
      </c>
      <c r="G124" s="5">
        <f t="shared" si="15"/>
        <v>10</v>
      </c>
      <c r="H124" s="5">
        <f t="shared" si="15"/>
        <v>10</v>
      </c>
      <c r="I124" s="5">
        <f t="shared" si="15"/>
        <v>0</v>
      </c>
      <c r="J124" s="5">
        <f t="shared" si="15"/>
        <v>0</v>
      </c>
      <c r="K124" s="5">
        <f t="shared" si="15"/>
        <v>75</v>
      </c>
      <c r="L124" s="5">
        <f t="shared" si="15"/>
        <v>139</v>
      </c>
      <c r="M124" s="5">
        <f t="shared" si="15"/>
        <v>0</v>
      </c>
    </row>
    <row r="125" spans="1:13" ht="12.75">
      <c r="A125" t="s">
        <v>133</v>
      </c>
      <c r="B125" t="s">
        <v>134</v>
      </c>
      <c r="C125" s="3">
        <f aca="true" t="shared" si="16" ref="C125:C185">SUM(D125:M125)</f>
        <v>631</v>
      </c>
      <c r="D125" s="3">
        <v>482</v>
      </c>
      <c r="E125" s="3">
        <v>53</v>
      </c>
      <c r="F125" s="3">
        <v>45</v>
      </c>
      <c r="G125" s="3">
        <v>0</v>
      </c>
      <c r="H125" s="3">
        <v>1</v>
      </c>
      <c r="I125" s="3">
        <v>0</v>
      </c>
      <c r="J125" s="3">
        <v>0</v>
      </c>
      <c r="K125" s="3">
        <v>1</v>
      </c>
      <c r="L125" s="3">
        <v>44</v>
      </c>
      <c r="M125" s="3">
        <v>5</v>
      </c>
    </row>
    <row r="126" spans="1:13" ht="12.75">
      <c r="A126" t="s">
        <v>133</v>
      </c>
      <c r="B126" t="s">
        <v>135</v>
      </c>
      <c r="C126" s="3">
        <f t="shared" si="16"/>
        <v>617</v>
      </c>
      <c r="D126" s="3">
        <v>457</v>
      </c>
      <c r="E126" s="3">
        <v>45</v>
      </c>
      <c r="F126" s="3">
        <v>11</v>
      </c>
      <c r="G126" s="3">
        <v>1</v>
      </c>
      <c r="H126" s="3">
        <v>2</v>
      </c>
      <c r="I126" s="3">
        <v>0</v>
      </c>
      <c r="J126" s="3">
        <v>7</v>
      </c>
      <c r="K126" s="3">
        <v>16</v>
      </c>
      <c r="L126" s="3">
        <v>78</v>
      </c>
      <c r="M126" s="3">
        <v>0</v>
      </c>
    </row>
    <row r="127" spans="1:13" ht="12.75">
      <c r="A127" t="s">
        <v>133</v>
      </c>
      <c r="B127" t="s">
        <v>136</v>
      </c>
      <c r="C127" s="3">
        <f t="shared" si="16"/>
        <v>388</v>
      </c>
      <c r="D127" s="3">
        <v>306</v>
      </c>
      <c r="E127" s="3">
        <v>41</v>
      </c>
      <c r="F127" s="3">
        <v>1</v>
      </c>
      <c r="G127" s="3">
        <v>1</v>
      </c>
      <c r="H127" s="3">
        <v>1</v>
      </c>
      <c r="I127" s="3">
        <v>0</v>
      </c>
      <c r="J127" s="3">
        <v>0</v>
      </c>
      <c r="K127" s="3">
        <v>9</v>
      </c>
      <c r="L127" s="3">
        <v>27</v>
      </c>
      <c r="M127" s="3">
        <v>2</v>
      </c>
    </row>
    <row r="128" spans="1:13" ht="12.75">
      <c r="A128" t="s">
        <v>133</v>
      </c>
      <c r="B128" t="s">
        <v>137</v>
      </c>
      <c r="C128" s="3">
        <f t="shared" si="16"/>
        <v>525</v>
      </c>
      <c r="D128" s="3">
        <v>331</v>
      </c>
      <c r="E128" s="3">
        <v>85</v>
      </c>
      <c r="F128" s="3">
        <v>0</v>
      </c>
      <c r="G128" s="3">
        <v>1</v>
      </c>
      <c r="H128" s="3">
        <v>1</v>
      </c>
      <c r="I128" s="3">
        <v>0</v>
      </c>
      <c r="J128" s="3">
        <v>2</v>
      </c>
      <c r="K128" s="3">
        <v>23</v>
      </c>
      <c r="L128" s="3">
        <v>78</v>
      </c>
      <c r="M128" s="3">
        <v>4</v>
      </c>
    </row>
    <row r="129" spans="1:13" ht="12.75">
      <c r="A129" t="s">
        <v>133</v>
      </c>
      <c r="B129" t="s">
        <v>138</v>
      </c>
      <c r="C129" s="3">
        <f t="shared" si="16"/>
        <v>188</v>
      </c>
      <c r="D129" s="3">
        <v>62</v>
      </c>
      <c r="E129" s="3">
        <v>21</v>
      </c>
      <c r="F129" s="3">
        <v>2</v>
      </c>
      <c r="G129" s="3">
        <v>1</v>
      </c>
      <c r="H129" s="3">
        <v>1</v>
      </c>
      <c r="I129" s="3">
        <v>0</v>
      </c>
      <c r="J129" s="3">
        <v>0</v>
      </c>
      <c r="K129" s="3">
        <v>10</v>
      </c>
      <c r="L129" s="3">
        <v>91</v>
      </c>
      <c r="M129" s="3">
        <v>0</v>
      </c>
    </row>
    <row r="130" spans="1:13" ht="12.75">
      <c r="A130" t="s">
        <v>133</v>
      </c>
      <c r="B130" t="s">
        <v>139</v>
      </c>
      <c r="C130" s="3">
        <f t="shared" si="16"/>
        <v>6475</v>
      </c>
      <c r="D130" s="3">
        <v>5688</v>
      </c>
      <c r="E130" s="3">
        <v>512</v>
      </c>
      <c r="F130" s="3">
        <v>74</v>
      </c>
      <c r="G130" s="3">
        <v>1</v>
      </c>
      <c r="H130" s="3">
        <v>1</v>
      </c>
      <c r="I130" s="3">
        <v>0</v>
      </c>
      <c r="J130" s="3">
        <v>0</v>
      </c>
      <c r="K130" s="3">
        <v>93</v>
      </c>
      <c r="L130" s="3">
        <v>81</v>
      </c>
      <c r="M130" s="3">
        <v>25</v>
      </c>
    </row>
    <row r="131" spans="1:13" ht="12.75">
      <c r="A131" t="s">
        <v>133</v>
      </c>
      <c r="B131" t="s">
        <v>140</v>
      </c>
      <c r="C131" s="3">
        <f t="shared" si="16"/>
        <v>5869</v>
      </c>
      <c r="D131" s="3">
        <v>4282</v>
      </c>
      <c r="E131" s="3">
        <v>1091</v>
      </c>
      <c r="F131" s="3">
        <v>177</v>
      </c>
      <c r="G131" s="3">
        <v>1</v>
      </c>
      <c r="H131" s="3">
        <v>1</v>
      </c>
      <c r="I131" s="3">
        <v>0</v>
      </c>
      <c r="J131" s="3">
        <v>0</v>
      </c>
      <c r="K131" s="3">
        <v>57</v>
      </c>
      <c r="L131" s="3">
        <v>154</v>
      </c>
      <c r="M131" s="3">
        <v>106</v>
      </c>
    </row>
    <row r="132" spans="1:13" ht="12.75">
      <c r="A132" t="s">
        <v>133</v>
      </c>
      <c r="B132" t="s">
        <v>141</v>
      </c>
      <c r="C132" s="3">
        <f t="shared" si="16"/>
        <v>3132</v>
      </c>
      <c r="D132" s="3">
        <v>2717</v>
      </c>
      <c r="E132" s="3">
        <v>200</v>
      </c>
      <c r="F132" s="3">
        <v>29</v>
      </c>
      <c r="G132" s="3">
        <v>1</v>
      </c>
      <c r="H132" s="3">
        <v>1</v>
      </c>
      <c r="I132" s="3">
        <v>0</v>
      </c>
      <c r="J132" s="3">
        <v>2</v>
      </c>
      <c r="K132" s="3">
        <v>49</v>
      </c>
      <c r="L132" s="3">
        <v>132</v>
      </c>
      <c r="M132" s="3">
        <v>1</v>
      </c>
    </row>
    <row r="133" spans="1:13" ht="12.75">
      <c r="A133" t="s">
        <v>133</v>
      </c>
      <c r="B133" t="s">
        <v>142</v>
      </c>
      <c r="C133" s="3">
        <f t="shared" si="16"/>
        <v>2657</v>
      </c>
      <c r="D133" s="3">
        <v>2001</v>
      </c>
      <c r="E133" s="3">
        <v>267</v>
      </c>
      <c r="F133" s="3">
        <v>33</v>
      </c>
      <c r="G133" s="3">
        <v>0</v>
      </c>
      <c r="H133" s="3">
        <v>1</v>
      </c>
      <c r="I133" s="3">
        <v>0</v>
      </c>
      <c r="J133" s="3">
        <v>0</v>
      </c>
      <c r="K133" s="3">
        <v>37</v>
      </c>
      <c r="L133" s="3">
        <v>293</v>
      </c>
      <c r="M133" s="3">
        <v>25</v>
      </c>
    </row>
    <row r="134" spans="1:13" ht="12.75">
      <c r="A134" t="s">
        <v>133</v>
      </c>
      <c r="B134" t="s">
        <v>143</v>
      </c>
      <c r="C134" s="3">
        <f t="shared" si="16"/>
        <v>2388</v>
      </c>
      <c r="D134" s="3">
        <v>1936</v>
      </c>
      <c r="E134" s="3">
        <v>310</v>
      </c>
      <c r="F134" s="3">
        <v>31</v>
      </c>
      <c r="G134" s="3">
        <v>1</v>
      </c>
      <c r="H134" s="3">
        <v>1</v>
      </c>
      <c r="I134" s="3">
        <v>0</v>
      </c>
      <c r="J134" s="3">
        <v>0</v>
      </c>
      <c r="K134" s="3">
        <v>28</v>
      </c>
      <c r="L134" s="3">
        <v>67</v>
      </c>
      <c r="M134" s="3">
        <v>14</v>
      </c>
    </row>
    <row r="135" spans="1:13" ht="12.75">
      <c r="A135" t="s">
        <v>133</v>
      </c>
      <c r="B135" t="s">
        <v>144</v>
      </c>
      <c r="C135" s="3">
        <f t="shared" si="16"/>
        <v>1086</v>
      </c>
      <c r="D135" s="3">
        <v>721</v>
      </c>
      <c r="E135" s="3">
        <v>172</v>
      </c>
      <c r="F135" s="3">
        <v>9</v>
      </c>
      <c r="G135" s="3">
        <v>1</v>
      </c>
      <c r="H135" s="3">
        <v>1</v>
      </c>
      <c r="I135" s="3">
        <v>0</v>
      </c>
      <c r="J135" s="3">
        <v>0</v>
      </c>
      <c r="K135" s="3">
        <v>22</v>
      </c>
      <c r="L135" s="3">
        <v>148</v>
      </c>
      <c r="M135" s="3">
        <v>12</v>
      </c>
    </row>
    <row r="136" spans="1:13" ht="12.75">
      <c r="A136" t="s">
        <v>133</v>
      </c>
      <c r="B136" t="s">
        <v>145</v>
      </c>
      <c r="C136" s="3">
        <f t="shared" si="16"/>
        <v>737</v>
      </c>
      <c r="D136" s="3">
        <v>559</v>
      </c>
      <c r="E136" s="3">
        <v>118</v>
      </c>
      <c r="F136" s="3">
        <v>8</v>
      </c>
      <c r="G136" s="3">
        <v>1</v>
      </c>
      <c r="H136" s="3">
        <v>1</v>
      </c>
      <c r="I136" s="3">
        <v>0</v>
      </c>
      <c r="J136" s="3">
        <v>0</v>
      </c>
      <c r="K136" s="3">
        <v>15</v>
      </c>
      <c r="L136" s="3">
        <v>35</v>
      </c>
      <c r="M136" s="3">
        <v>0</v>
      </c>
    </row>
    <row r="137" spans="1:13" ht="12.75">
      <c r="A137" t="s">
        <v>133</v>
      </c>
      <c r="B137" t="s">
        <v>146</v>
      </c>
      <c r="C137" s="3">
        <f t="shared" si="16"/>
        <v>829</v>
      </c>
      <c r="D137" s="3">
        <v>623</v>
      </c>
      <c r="E137" s="3">
        <v>117</v>
      </c>
      <c r="F137" s="3">
        <v>0</v>
      </c>
      <c r="G137" s="3">
        <v>1</v>
      </c>
      <c r="H137" s="3">
        <v>1</v>
      </c>
      <c r="I137" s="3">
        <v>0</v>
      </c>
      <c r="J137" s="3">
        <v>0</v>
      </c>
      <c r="K137" s="3">
        <v>20</v>
      </c>
      <c r="L137" s="3">
        <v>55</v>
      </c>
      <c r="M137" s="3">
        <v>12</v>
      </c>
    </row>
    <row r="138" spans="1:13" ht="12.75">
      <c r="A138" t="s">
        <v>133</v>
      </c>
      <c r="B138" t="s">
        <v>147</v>
      </c>
      <c r="C138" s="3">
        <f t="shared" si="16"/>
        <v>305</v>
      </c>
      <c r="D138" s="3">
        <v>210</v>
      </c>
      <c r="E138" s="3">
        <v>32</v>
      </c>
      <c r="F138" s="3">
        <v>2</v>
      </c>
      <c r="G138" s="3">
        <v>1</v>
      </c>
      <c r="H138" s="3">
        <v>1</v>
      </c>
      <c r="I138" s="3">
        <v>0</v>
      </c>
      <c r="J138" s="3">
        <v>0</v>
      </c>
      <c r="K138" s="3">
        <v>12</v>
      </c>
      <c r="L138" s="3">
        <v>45</v>
      </c>
      <c r="M138" s="3">
        <v>2</v>
      </c>
    </row>
    <row r="139" spans="1:13" ht="12.75">
      <c r="A139" s="1" t="s">
        <v>133</v>
      </c>
      <c r="B139" s="1" t="s">
        <v>29</v>
      </c>
      <c r="C139" s="5">
        <f>SUM(C125:C138)</f>
        <v>25827</v>
      </c>
      <c r="D139" s="5">
        <f aca="true" t="shared" si="17" ref="D139:M139">SUM(D125:D138)</f>
        <v>20375</v>
      </c>
      <c r="E139" s="5">
        <f t="shared" si="17"/>
        <v>3064</v>
      </c>
      <c r="F139" s="5">
        <f t="shared" si="17"/>
        <v>422</v>
      </c>
      <c r="G139" s="5">
        <f t="shared" si="17"/>
        <v>12</v>
      </c>
      <c r="H139" s="5">
        <f t="shared" si="17"/>
        <v>15</v>
      </c>
      <c r="I139" s="5">
        <f t="shared" si="17"/>
        <v>0</v>
      </c>
      <c r="J139" s="5">
        <f t="shared" si="17"/>
        <v>11</v>
      </c>
      <c r="K139" s="5">
        <f t="shared" si="17"/>
        <v>392</v>
      </c>
      <c r="L139" s="5">
        <f t="shared" si="17"/>
        <v>1328</v>
      </c>
      <c r="M139" s="5">
        <f t="shared" si="17"/>
        <v>208</v>
      </c>
    </row>
    <row r="140" spans="1:13" ht="12.75">
      <c r="A140" t="s">
        <v>148</v>
      </c>
      <c r="B140" t="s">
        <v>149</v>
      </c>
      <c r="C140" s="3">
        <f t="shared" si="16"/>
        <v>1845</v>
      </c>
      <c r="D140" s="3">
        <v>1475</v>
      </c>
      <c r="E140" s="3">
        <v>304</v>
      </c>
      <c r="F140" s="3">
        <v>0</v>
      </c>
      <c r="G140" s="3">
        <v>0</v>
      </c>
      <c r="H140" s="3">
        <v>1</v>
      </c>
      <c r="I140" s="3">
        <v>0</v>
      </c>
      <c r="J140" s="3">
        <v>0</v>
      </c>
      <c r="K140" s="3">
        <v>65</v>
      </c>
      <c r="L140" s="3">
        <v>0</v>
      </c>
      <c r="M140" s="3">
        <v>0</v>
      </c>
    </row>
    <row r="141" spans="1:13" ht="12.75">
      <c r="A141" t="s">
        <v>148</v>
      </c>
      <c r="B141" t="s">
        <v>150</v>
      </c>
      <c r="C141" s="3">
        <f t="shared" si="16"/>
        <v>7423</v>
      </c>
      <c r="D141" s="3">
        <v>6207</v>
      </c>
      <c r="E141" s="3">
        <v>1073</v>
      </c>
      <c r="F141" s="3">
        <v>0</v>
      </c>
      <c r="G141" s="3">
        <v>0</v>
      </c>
      <c r="H141" s="3">
        <v>1</v>
      </c>
      <c r="I141" s="3">
        <v>0</v>
      </c>
      <c r="J141" s="3">
        <v>0</v>
      </c>
      <c r="K141" s="3">
        <v>130</v>
      </c>
      <c r="L141" s="3">
        <v>0</v>
      </c>
      <c r="M141" s="3">
        <v>12</v>
      </c>
    </row>
    <row r="142" spans="1:13" ht="12.75">
      <c r="A142" t="s">
        <v>148</v>
      </c>
      <c r="B142" t="s">
        <v>151</v>
      </c>
      <c r="C142" s="3">
        <f t="shared" si="16"/>
        <v>3578</v>
      </c>
      <c r="D142" s="3">
        <v>3164</v>
      </c>
      <c r="E142" s="3">
        <v>307</v>
      </c>
      <c r="F142" s="3">
        <v>0</v>
      </c>
      <c r="G142" s="3">
        <v>3</v>
      </c>
      <c r="H142" s="3">
        <v>8</v>
      </c>
      <c r="I142" s="3">
        <v>0</v>
      </c>
      <c r="J142" s="3">
        <v>25</v>
      </c>
      <c r="K142" s="3">
        <v>69</v>
      </c>
      <c r="L142" s="3">
        <v>0</v>
      </c>
      <c r="M142" s="3">
        <v>2</v>
      </c>
    </row>
    <row r="143" spans="1:13" ht="12.75">
      <c r="A143" s="1" t="s">
        <v>148</v>
      </c>
      <c r="B143" s="1" t="s">
        <v>29</v>
      </c>
      <c r="C143" s="5">
        <f t="shared" si="16"/>
        <v>12846</v>
      </c>
      <c r="D143" s="5">
        <f>+D140+D141+D142</f>
        <v>10846</v>
      </c>
      <c r="E143" s="5">
        <f aca="true" t="shared" si="18" ref="E143:M143">+E140+E141+E142</f>
        <v>1684</v>
      </c>
      <c r="F143" s="5">
        <f t="shared" si="18"/>
        <v>0</v>
      </c>
      <c r="G143" s="5">
        <f t="shared" si="18"/>
        <v>3</v>
      </c>
      <c r="H143" s="5">
        <f t="shared" si="18"/>
        <v>10</v>
      </c>
      <c r="I143" s="5">
        <f t="shared" si="18"/>
        <v>0</v>
      </c>
      <c r="J143" s="5">
        <f t="shared" si="18"/>
        <v>25</v>
      </c>
      <c r="K143" s="5">
        <f t="shared" si="18"/>
        <v>264</v>
      </c>
      <c r="L143" s="5">
        <f t="shared" si="18"/>
        <v>0</v>
      </c>
      <c r="M143" s="5">
        <f t="shared" si="18"/>
        <v>14</v>
      </c>
    </row>
    <row r="144" spans="1:13" ht="12.75">
      <c r="A144" t="s">
        <v>152</v>
      </c>
      <c r="B144" t="s">
        <v>153</v>
      </c>
      <c r="C144" s="3">
        <f t="shared" si="16"/>
        <v>384</v>
      </c>
      <c r="D144" s="3">
        <v>41</v>
      </c>
      <c r="E144" s="3">
        <v>17</v>
      </c>
      <c r="F144" s="3">
        <v>5</v>
      </c>
      <c r="G144" s="3">
        <v>0</v>
      </c>
      <c r="H144" s="3">
        <v>1</v>
      </c>
      <c r="I144" s="3">
        <v>0</v>
      </c>
      <c r="J144" s="3">
        <v>0</v>
      </c>
      <c r="K144" s="3">
        <v>10</v>
      </c>
      <c r="L144" s="3">
        <v>310</v>
      </c>
      <c r="M144" s="3">
        <v>0</v>
      </c>
    </row>
    <row r="145" spans="1:13" ht="12.75">
      <c r="A145" t="s">
        <v>152</v>
      </c>
      <c r="B145" t="s">
        <v>154</v>
      </c>
      <c r="C145" s="3">
        <f t="shared" si="16"/>
        <v>714</v>
      </c>
      <c r="D145" s="3">
        <v>601</v>
      </c>
      <c r="E145" s="3">
        <v>98</v>
      </c>
      <c r="F145" s="3">
        <v>0</v>
      </c>
      <c r="G145" s="3">
        <v>0</v>
      </c>
      <c r="H145" s="3">
        <v>1</v>
      </c>
      <c r="I145" s="3">
        <v>0</v>
      </c>
      <c r="J145" s="3">
        <v>0</v>
      </c>
      <c r="K145" s="3">
        <v>13</v>
      </c>
      <c r="L145" s="3">
        <v>0</v>
      </c>
      <c r="M145" s="3">
        <v>1</v>
      </c>
    </row>
    <row r="146" spans="1:13" ht="12.75">
      <c r="A146" t="s">
        <v>152</v>
      </c>
      <c r="B146" t="s">
        <v>155</v>
      </c>
      <c r="C146" s="3">
        <f t="shared" si="16"/>
        <v>1510</v>
      </c>
      <c r="D146" s="3">
        <v>1332</v>
      </c>
      <c r="E146" s="3">
        <v>147</v>
      </c>
      <c r="F146" s="3">
        <v>0</v>
      </c>
      <c r="G146" s="3">
        <v>0</v>
      </c>
      <c r="H146" s="3">
        <v>2</v>
      </c>
      <c r="I146" s="3">
        <v>0</v>
      </c>
      <c r="J146" s="3">
        <v>0</v>
      </c>
      <c r="K146" s="3">
        <v>29</v>
      </c>
      <c r="L146" s="3">
        <v>0</v>
      </c>
      <c r="M146" s="3">
        <v>0</v>
      </c>
    </row>
    <row r="147" spans="1:13" ht="12.75">
      <c r="A147" t="s">
        <v>152</v>
      </c>
      <c r="B147" t="s">
        <v>151</v>
      </c>
      <c r="C147" s="3">
        <f t="shared" si="16"/>
        <v>19174</v>
      </c>
      <c r="D147" s="3">
        <v>15922</v>
      </c>
      <c r="E147" s="3">
        <v>2903</v>
      </c>
      <c r="F147" s="3">
        <v>0</v>
      </c>
      <c r="G147" s="3">
        <v>6</v>
      </c>
      <c r="H147" s="3">
        <v>11</v>
      </c>
      <c r="I147" s="3">
        <v>0</v>
      </c>
      <c r="J147" s="3">
        <v>25</v>
      </c>
      <c r="K147" s="3">
        <v>278</v>
      </c>
      <c r="L147" s="3">
        <v>0</v>
      </c>
      <c r="M147" s="3">
        <v>29</v>
      </c>
    </row>
    <row r="148" spans="1:13" ht="12.75">
      <c r="A148" s="1" t="s">
        <v>152</v>
      </c>
      <c r="B148" s="1" t="s">
        <v>29</v>
      </c>
      <c r="C148" s="5">
        <f t="shared" si="16"/>
        <v>21782</v>
      </c>
      <c r="D148" s="5">
        <f>+D144+D145+D146+D147</f>
        <v>17896</v>
      </c>
      <c r="E148" s="5">
        <f aca="true" t="shared" si="19" ref="E148:M148">+E144+E145+E146+E147</f>
        <v>3165</v>
      </c>
      <c r="F148" s="5">
        <f t="shared" si="19"/>
        <v>5</v>
      </c>
      <c r="G148" s="5">
        <f t="shared" si="19"/>
        <v>6</v>
      </c>
      <c r="H148" s="5">
        <f t="shared" si="19"/>
        <v>15</v>
      </c>
      <c r="I148" s="5">
        <f t="shared" si="19"/>
        <v>0</v>
      </c>
      <c r="J148" s="5">
        <f t="shared" si="19"/>
        <v>25</v>
      </c>
      <c r="K148" s="5">
        <f t="shared" si="19"/>
        <v>330</v>
      </c>
      <c r="L148" s="5">
        <f t="shared" si="19"/>
        <v>310</v>
      </c>
      <c r="M148" s="5">
        <f t="shared" si="19"/>
        <v>30</v>
      </c>
    </row>
    <row r="149" spans="1:13" ht="12.75">
      <c r="A149" t="s">
        <v>156</v>
      </c>
      <c r="B149" t="s">
        <v>157</v>
      </c>
      <c r="C149" s="3">
        <f t="shared" si="16"/>
        <v>1808</v>
      </c>
      <c r="D149" s="3">
        <v>1405</v>
      </c>
      <c r="E149" s="3">
        <v>159</v>
      </c>
      <c r="F149" s="3">
        <v>16</v>
      </c>
      <c r="G149" s="3">
        <v>2</v>
      </c>
      <c r="H149" s="3">
        <v>2</v>
      </c>
      <c r="I149" s="3">
        <v>0</v>
      </c>
      <c r="J149" s="3">
        <v>0</v>
      </c>
      <c r="K149" s="3">
        <v>45</v>
      </c>
      <c r="L149" s="3">
        <v>179</v>
      </c>
      <c r="M149" s="3">
        <v>0</v>
      </c>
    </row>
    <row r="150" spans="1:13" ht="12.75">
      <c r="A150" t="s">
        <v>156</v>
      </c>
      <c r="B150" t="s">
        <v>158</v>
      </c>
      <c r="C150" s="3">
        <f t="shared" si="16"/>
        <v>803</v>
      </c>
      <c r="D150" s="3">
        <v>574</v>
      </c>
      <c r="E150" s="3">
        <v>120</v>
      </c>
      <c r="F150" s="3">
        <v>0</v>
      </c>
      <c r="G150" s="3">
        <v>0</v>
      </c>
      <c r="H150" s="3">
        <v>1</v>
      </c>
      <c r="I150" s="3">
        <v>0</v>
      </c>
      <c r="J150" s="3">
        <v>0</v>
      </c>
      <c r="K150" s="3">
        <v>11</v>
      </c>
      <c r="L150" s="3">
        <v>87</v>
      </c>
      <c r="M150" s="3">
        <v>10</v>
      </c>
    </row>
    <row r="151" spans="1:13" ht="12.75">
      <c r="A151" t="s">
        <v>156</v>
      </c>
      <c r="B151" t="s">
        <v>159</v>
      </c>
      <c r="C151" s="3">
        <f t="shared" si="16"/>
        <v>885</v>
      </c>
      <c r="D151" s="3">
        <v>541</v>
      </c>
      <c r="E151" s="3">
        <v>102</v>
      </c>
      <c r="F151" s="3">
        <v>1</v>
      </c>
      <c r="G151" s="3">
        <v>1</v>
      </c>
      <c r="H151" s="3">
        <v>2</v>
      </c>
      <c r="I151" s="3">
        <v>0</v>
      </c>
      <c r="J151" s="3">
        <v>0</v>
      </c>
      <c r="K151" s="3">
        <v>21</v>
      </c>
      <c r="L151" s="3">
        <v>213</v>
      </c>
      <c r="M151" s="3">
        <v>4</v>
      </c>
    </row>
    <row r="152" spans="1:13" ht="12.75">
      <c r="A152" t="s">
        <v>156</v>
      </c>
      <c r="B152" t="s">
        <v>160</v>
      </c>
      <c r="C152" s="3">
        <f t="shared" si="16"/>
        <v>695</v>
      </c>
      <c r="D152" s="3">
        <v>377</v>
      </c>
      <c r="E152" s="3">
        <v>80</v>
      </c>
      <c r="F152" s="3">
        <v>1</v>
      </c>
      <c r="G152" s="3">
        <v>1</v>
      </c>
      <c r="H152" s="3">
        <v>1</v>
      </c>
      <c r="I152" s="3">
        <v>0</v>
      </c>
      <c r="J152" s="3">
        <v>1</v>
      </c>
      <c r="K152" s="3">
        <v>21</v>
      </c>
      <c r="L152" s="3">
        <v>213</v>
      </c>
      <c r="M152" s="3">
        <v>0</v>
      </c>
    </row>
    <row r="153" spans="1:13" ht="12.75">
      <c r="A153" t="s">
        <v>156</v>
      </c>
      <c r="B153" t="s">
        <v>161</v>
      </c>
      <c r="C153" s="3">
        <f t="shared" si="16"/>
        <v>643</v>
      </c>
      <c r="D153" s="3">
        <v>439</v>
      </c>
      <c r="E153" s="3">
        <v>75</v>
      </c>
      <c r="F153" s="3">
        <v>9</v>
      </c>
      <c r="G153" s="3">
        <v>0</v>
      </c>
      <c r="H153" s="3">
        <v>1</v>
      </c>
      <c r="I153" s="3">
        <v>0</v>
      </c>
      <c r="J153" s="3">
        <v>0</v>
      </c>
      <c r="K153" s="3">
        <v>19</v>
      </c>
      <c r="L153" s="3">
        <v>89</v>
      </c>
      <c r="M153" s="3">
        <v>11</v>
      </c>
    </row>
    <row r="154" spans="1:13" ht="12.75">
      <c r="A154" t="s">
        <v>156</v>
      </c>
      <c r="B154" t="s">
        <v>162</v>
      </c>
      <c r="C154" s="3">
        <f t="shared" si="16"/>
        <v>611</v>
      </c>
      <c r="D154" s="3">
        <v>458</v>
      </c>
      <c r="E154" s="3">
        <v>52</v>
      </c>
      <c r="F154" s="3">
        <v>10</v>
      </c>
      <c r="G154" s="3">
        <v>0</v>
      </c>
      <c r="H154" s="3">
        <v>1</v>
      </c>
      <c r="I154" s="3">
        <v>0</v>
      </c>
      <c r="J154" s="3">
        <v>0</v>
      </c>
      <c r="K154" s="3">
        <v>19</v>
      </c>
      <c r="L154" s="3">
        <v>67</v>
      </c>
      <c r="M154" s="3">
        <v>4</v>
      </c>
    </row>
    <row r="155" spans="1:13" ht="12.75">
      <c r="A155" t="s">
        <v>156</v>
      </c>
      <c r="B155" t="s">
        <v>163</v>
      </c>
      <c r="C155" s="3">
        <f t="shared" si="16"/>
        <v>645</v>
      </c>
      <c r="D155" s="3">
        <v>384</v>
      </c>
      <c r="E155" s="3">
        <v>89</v>
      </c>
      <c r="F155" s="3">
        <v>0</v>
      </c>
      <c r="G155" s="3">
        <v>0</v>
      </c>
      <c r="H155" s="3">
        <v>1</v>
      </c>
      <c r="I155" s="3">
        <v>0</v>
      </c>
      <c r="J155" s="3">
        <v>0</v>
      </c>
      <c r="K155" s="3">
        <v>17</v>
      </c>
      <c r="L155" s="3">
        <v>147</v>
      </c>
      <c r="M155" s="3">
        <v>7</v>
      </c>
    </row>
    <row r="156" spans="1:13" ht="12.75">
      <c r="A156" t="s">
        <v>156</v>
      </c>
      <c r="B156" t="s">
        <v>164</v>
      </c>
      <c r="C156" s="3">
        <f t="shared" si="16"/>
        <v>694</v>
      </c>
      <c r="D156" s="3">
        <v>494</v>
      </c>
      <c r="E156" s="3">
        <v>51</v>
      </c>
      <c r="F156" s="3">
        <v>0</v>
      </c>
      <c r="G156" s="3">
        <v>0</v>
      </c>
      <c r="H156" s="3">
        <v>1</v>
      </c>
      <c r="I156" s="3">
        <v>0</v>
      </c>
      <c r="J156" s="3">
        <v>0</v>
      </c>
      <c r="K156" s="3">
        <v>11</v>
      </c>
      <c r="L156" s="3">
        <v>115</v>
      </c>
      <c r="M156" s="3">
        <v>22</v>
      </c>
    </row>
    <row r="157" spans="1:13" ht="12.75">
      <c r="A157" t="s">
        <v>156</v>
      </c>
      <c r="B157" t="s">
        <v>165</v>
      </c>
      <c r="C157" s="3">
        <f t="shared" si="16"/>
        <v>9063</v>
      </c>
      <c r="D157" s="3">
        <v>7765</v>
      </c>
      <c r="E157" s="3">
        <v>1024</v>
      </c>
      <c r="F157" s="3">
        <v>44</v>
      </c>
      <c r="G157" s="3">
        <v>2</v>
      </c>
      <c r="H157" s="3">
        <v>2</v>
      </c>
      <c r="I157" s="3">
        <v>0</v>
      </c>
      <c r="J157" s="3">
        <v>0</v>
      </c>
      <c r="K157" s="3">
        <v>35</v>
      </c>
      <c r="L157" s="3">
        <v>149</v>
      </c>
      <c r="M157" s="3">
        <v>42</v>
      </c>
    </row>
    <row r="158" spans="1:13" ht="12.75">
      <c r="A158" t="s">
        <v>156</v>
      </c>
      <c r="B158" t="s">
        <v>166</v>
      </c>
      <c r="C158" s="3">
        <f t="shared" si="16"/>
        <v>7605</v>
      </c>
      <c r="D158" s="3">
        <v>5937</v>
      </c>
      <c r="E158" s="3">
        <v>1255</v>
      </c>
      <c r="F158" s="3">
        <v>201</v>
      </c>
      <c r="G158" s="3">
        <v>0</v>
      </c>
      <c r="H158" s="3">
        <v>1</v>
      </c>
      <c r="I158" s="3">
        <v>0</v>
      </c>
      <c r="J158" s="3">
        <v>0</v>
      </c>
      <c r="K158" s="3">
        <v>66</v>
      </c>
      <c r="L158" s="3">
        <v>145</v>
      </c>
      <c r="M158" s="3">
        <v>0</v>
      </c>
    </row>
    <row r="159" spans="1:13" ht="12.75">
      <c r="A159" t="s">
        <v>156</v>
      </c>
      <c r="B159" t="s">
        <v>167</v>
      </c>
      <c r="C159" s="3">
        <f t="shared" si="16"/>
        <v>7602</v>
      </c>
      <c r="D159" s="3">
        <v>5868</v>
      </c>
      <c r="E159" s="3">
        <v>988</v>
      </c>
      <c r="F159" s="3">
        <v>197</v>
      </c>
      <c r="G159" s="3">
        <v>0</v>
      </c>
      <c r="H159" s="3">
        <v>1</v>
      </c>
      <c r="I159" s="3">
        <v>0</v>
      </c>
      <c r="J159" s="3">
        <v>0</v>
      </c>
      <c r="K159" s="3">
        <v>78</v>
      </c>
      <c r="L159" s="3">
        <v>469</v>
      </c>
      <c r="M159" s="3">
        <v>1</v>
      </c>
    </row>
    <row r="160" spans="1:13" ht="12.75">
      <c r="A160" t="s">
        <v>156</v>
      </c>
      <c r="B160" t="s">
        <v>168</v>
      </c>
      <c r="C160" s="3">
        <f t="shared" si="16"/>
        <v>467</v>
      </c>
      <c r="D160" s="3">
        <v>223</v>
      </c>
      <c r="E160" s="3">
        <v>15</v>
      </c>
      <c r="F160" s="3">
        <v>7</v>
      </c>
      <c r="G160" s="3">
        <v>1</v>
      </c>
      <c r="H160" s="3">
        <v>1</v>
      </c>
      <c r="I160" s="3">
        <v>0</v>
      </c>
      <c r="J160" s="3">
        <v>0</v>
      </c>
      <c r="K160" s="3">
        <v>38</v>
      </c>
      <c r="L160" s="3">
        <v>177</v>
      </c>
      <c r="M160" s="3">
        <v>5</v>
      </c>
    </row>
    <row r="161" spans="1:13" ht="12.75">
      <c r="A161" t="s">
        <v>156</v>
      </c>
      <c r="B161" t="s">
        <v>169</v>
      </c>
      <c r="C161" s="3">
        <f t="shared" si="16"/>
        <v>561</v>
      </c>
      <c r="D161" s="3">
        <v>376</v>
      </c>
      <c r="E161" s="3">
        <v>81</v>
      </c>
      <c r="F161" s="3">
        <v>0</v>
      </c>
      <c r="G161" s="3">
        <v>0</v>
      </c>
      <c r="H161" s="3">
        <v>1</v>
      </c>
      <c r="I161" s="3">
        <v>0</v>
      </c>
      <c r="J161" s="3">
        <v>0</v>
      </c>
      <c r="K161" s="3">
        <v>0</v>
      </c>
      <c r="L161" s="3">
        <v>103</v>
      </c>
      <c r="M161" s="3">
        <v>0</v>
      </c>
    </row>
    <row r="162" spans="1:13" ht="12.75">
      <c r="A162" t="s">
        <v>156</v>
      </c>
      <c r="B162" t="s">
        <v>170</v>
      </c>
      <c r="C162" s="3">
        <f t="shared" si="16"/>
        <v>232</v>
      </c>
      <c r="D162" s="3">
        <v>98</v>
      </c>
      <c r="E162" s="3">
        <v>50</v>
      </c>
      <c r="F162" s="3">
        <v>0</v>
      </c>
      <c r="G162" s="3">
        <v>0</v>
      </c>
      <c r="H162" s="3">
        <v>1</v>
      </c>
      <c r="I162" s="3">
        <v>0</v>
      </c>
      <c r="J162" s="3">
        <v>0</v>
      </c>
      <c r="K162" s="3">
        <v>5</v>
      </c>
      <c r="L162" s="3">
        <v>78</v>
      </c>
      <c r="M162" s="3">
        <v>0</v>
      </c>
    </row>
    <row r="163" spans="1:13" ht="12.75">
      <c r="A163" t="s">
        <v>156</v>
      </c>
      <c r="B163" t="s">
        <v>171</v>
      </c>
      <c r="C163" s="3">
        <f t="shared" si="16"/>
        <v>4511</v>
      </c>
      <c r="D163" s="3">
        <v>3626</v>
      </c>
      <c r="E163" s="3">
        <v>481</v>
      </c>
      <c r="F163" s="3">
        <v>21</v>
      </c>
      <c r="G163" s="3">
        <v>0</v>
      </c>
      <c r="H163" s="3">
        <v>1</v>
      </c>
      <c r="I163" s="3">
        <v>0</v>
      </c>
      <c r="J163" s="3">
        <v>0</v>
      </c>
      <c r="K163" s="3">
        <v>30</v>
      </c>
      <c r="L163" s="3">
        <v>264</v>
      </c>
      <c r="M163" s="3">
        <v>88</v>
      </c>
    </row>
    <row r="164" spans="1:13" ht="12.75">
      <c r="A164" t="s">
        <v>156</v>
      </c>
      <c r="B164" t="s">
        <v>172</v>
      </c>
      <c r="C164" s="3">
        <f t="shared" si="16"/>
        <v>2887</v>
      </c>
      <c r="D164" s="3">
        <v>2188</v>
      </c>
      <c r="E164" s="3">
        <v>502</v>
      </c>
      <c r="F164" s="3">
        <v>22</v>
      </c>
      <c r="G164" s="3">
        <v>0</v>
      </c>
      <c r="H164" s="3">
        <v>1</v>
      </c>
      <c r="I164" s="3">
        <v>0</v>
      </c>
      <c r="J164" s="3">
        <v>0</v>
      </c>
      <c r="K164" s="3">
        <v>2</v>
      </c>
      <c r="L164" s="3">
        <v>172</v>
      </c>
      <c r="M164" s="3">
        <v>0</v>
      </c>
    </row>
    <row r="165" spans="1:13" ht="12.75">
      <c r="A165" t="s">
        <v>156</v>
      </c>
      <c r="B165" t="s">
        <v>173</v>
      </c>
      <c r="C165" s="3">
        <f t="shared" si="16"/>
        <v>344</v>
      </c>
      <c r="D165" s="3">
        <v>73</v>
      </c>
      <c r="E165" s="3">
        <v>0</v>
      </c>
      <c r="F165" s="3">
        <v>3</v>
      </c>
      <c r="G165" s="3">
        <v>0</v>
      </c>
      <c r="H165" s="3">
        <v>1</v>
      </c>
      <c r="I165" s="3">
        <v>0</v>
      </c>
      <c r="J165" s="3">
        <v>0</v>
      </c>
      <c r="K165" s="3">
        <v>0</v>
      </c>
      <c r="L165" s="3">
        <v>267</v>
      </c>
      <c r="M165" s="3">
        <v>0</v>
      </c>
    </row>
    <row r="166" spans="1:13" ht="12.75">
      <c r="A166" t="s">
        <v>156</v>
      </c>
      <c r="B166" t="s">
        <v>174</v>
      </c>
      <c r="C166" s="3">
        <f t="shared" si="16"/>
        <v>2381</v>
      </c>
      <c r="D166" s="3">
        <v>1796</v>
      </c>
      <c r="E166" s="3">
        <v>394</v>
      </c>
      <c r="F166" s="3">
        <v>17</v>
      </c>
      <c r="G166" s="3">
        <v>1</v>
      </c>
      <c r="H166" s="3">
        <v>1</v>
      </c>
      <c r="I166" s="3">
        <v>0</v>
      </c>
      <c r="J166" s="3">
        <v>0</v>
      </c>
      <c r="K166" s="3">
        <v>26</v>
      </c>
      <c r="L166" s="3">
        <v>142</v>
      </c>
      <c r="M166" s="3">
        <v>4</v>
      </c>
    </row>
    <row r="167" spans="1:13" ht="12.75">
      <c r="A167" t="s">
        <v>156</v>
      </c>
      <c r="B167" t="s">
        <v>175</v>
      </c>
      <c r="C167" s="3">
        <f t="shared" si="16"/>
        <v>1733</v>
      </c>
      <c r="D167" s="3">
        <v>1361</v>
      </c>
      <c r="E167" s="3">
        <v>176</v>
      </c>
      <c r="F167" s="3">
        <v>16</v>
      </c>
      <c r="G167" s="3">
        <v>0</v>
      </c>
      <c r="H167" s="3">
        <v>1</v>
      </c>
      <c r="I167" s="3">
        <v>0</v>
      </c>
      <c r="J167" s="3">
        <v>0</v>
      </c>
      <c r="K167" s="3">
        <v>22</v>
      </c>
      <c r="L167" s="3">
        <v>146</v>
      </c>
      <c r="M167" s="3">
        <v>11</v>
      </c>
    </row>
    <row r="168" spans="1:13" ht="12.75">
      <c r="A168" t="s">
        <v>156</v>
      </c>
      <c r="B168" t="s">
        <v>176</v>
      </c>
      <c r="C168" s="3">
        <f t="shared" si="16"/>
        <v>1392</v>
      </c>
      <c r="D168" s="3">
        <v>1056</v>
      </c>
      <c r="E168" s="3">
        <v>195</v>
      </c>
      <c r="F168" s="3">
        <v>5</v>
      </c>
      <c r="G168" s="3">
        <v>0</v>
      </c>
      <c r="H168" s="3">
        <v>1</v>
      </c>
      <c r="I168" s="3">
        <v>0</v>
      </c>
      <c r="J168" s="3">
        <v>0</v>
      </c>
      <c r="K168" s="3">
        <v>16</v>
      </c>
      <c r="L168" s="3">
        <v>112</v>
      </c>
      <c r="M168" s="3">
        <v>7</v>
      </c>
    </row>
    <row r="169" spans="1:13" ht="12.75">
      <c r="A169" t="s">
        <v>156</v>
      </c>
      <c r="B169" t="s">
        <v>177</v>
      </c>
      <c r="C169" s="3">
        <f t="shared" si="16"/>
        <v>1528</v>
      </c>
      <c r="D169" s="3">
        <v>1147</v>
      </c>
      <c r="E169" s="3">
        <v>205</v>
      </c>
      <c r="F169" s="3">
        <v>4</v>
      </c>
      <c r="G169" s="3">
        <v>1</v>
      </c>
      <c r="H169" s="3">
        <v>1</v>
      </c>
      <c r="I169" s="3">
        <v>0</v>
      </c>
      <c r="J169" s="3">
        <v>0</v>
      </c>
      <c r="K169" s="3">
        <v>21</v>
      </c>
      <c r="L169" s="3">
        <v>148</v>
      </c>
      <c r="M169" s="3">
        <v>1</v>
      </c>
    </row>
    <row r="170" spans="1:13" ht="12.75">
      <c r="A170" t="s">
        <v>156</v>
      </c>
      <c r="B170" t="s">
        <v>178</v>
      </c>
      <c r="C170" s="3">
        <f t="shared" si="16"/>
        <v>1103</v>
      </c>
      <c r="D170" s="3">
        <v>859</v>
      </c>
      <c r="E170" s="3">
        <v>104</v>
      </c>
      <c r="F170" s="3">
        <v>30</v>
      </c>
      <c r="G170" s="3">
        <v>1</v>
      </c>
      <c r="H170" s="3">
        <v>1</v>
      </c>
      <c r="I170" s="3">
        <v>0</v>
      </c>
      <c r="J170" s="3">
        <v>0</v>
      </c>
      <c r="K170" s="3">
        <v>22</v>
      </c>
      <c r="L170" s="3">
        <v>81</v>
      </c>
      <c r="M170" s="3">
        <v>5</v>
      </c>
    </row>
    <row r="171" spans="1:13" ht="12.75">
      <c r="A171" t="s">
        <v>156</v>
      </c>
      <c r="B171" t="s">
        <v>179</v>
      </c>
      <c r="C171" s="3">
        <f t="shared" si="16"/>
        <v>1339</v>
      </c>
      <c r="D171" s="3">
        <v>1060</v>
      </c>
      <c r="E171" s="3">
        <v>88</v>
      </c>
      <c r="F171" s="3">
        <v>12</v>
      </c>
      <c r="G171" s="3">
        <v>1</v>
      </c>
      <c r="H171" s="3">
        <v>1</v>
      </c>
      <c r="I171" s="3">
        <v>0</v>
      </c>
      <c r="J171" s="3">
        <v>0</v>
      </c>
      <c r="K171" s="3">
        <v>25</v>
      </c>
      <c r="L171" s="3">
        <v>139</v>
      </c>
      <c r="M171" s="3">
        <v>13</v>
      </c>
    </row>
    <row r="172" spans="1:13" ht="12.75">
      <c r="A172" t="s">
        <v>156</v>
      </c>
      <c r="B172" t="s">
        <v>180</v>
      </c>
      <c r="C172" s="3">
        <f t="shared" si="16"/>
        <v>1295</v>
      </c>
      <c r="D172" s="3">
        <v>1064</v>
      </c>
      <c r="E172" s="3">
        <v>95</v>
      </c>
      <c r="F172" s="3">
        <v>8</v>
      </c>
      <c r="G172" s="3">
        <v>0</v>
      </c>
      <c r="H172" s="3">
        <v>1</v>
      </c>
      <c r="I172" s="3">
        <v>0</v>
      </c>
      <c r="J172" s="3">
        <v>0</v>
      </c>
      <c r="K172" s="3">
        <v>36</v>
      </c>
      <c r="L172" s="3">
        <v>91</v>
      </c>
      <c r="M172" s="3">
        <v>0</v>
      </c>
    </row>
    <row r="173" spans="1:13" ht="12.75">
      <c r="A173" t="s">
        <v>156</v>
      </c>
      <c r="B173" t="s">
        <v>181</v>
      </c>
      <c r="C173" s="3">
        <f t="shared" si="16"/>
        <v>848</v>
      </c>
      <c r="D173" s="3">
        <v>594</v>
      </c>
      <c r="E173" s="3">
        <v>135</v>
      </c>
      <c r="F173" s="3">
        <v>5</v>
      </c>
      <c r="G173" s="3">
        <v>0</v>
      </c>
      <c r="H173" s="3">
        <v>1</v>
      </c>
      <c r="I173" s="3">
        <v>0</v>
      </c>
      <c r="J173" s="3">
        <v>0</v>
      </c>
      <c r="K173" s="3">
        <v>7</v>
      </c>
      <c r="L173" s="3">
        <v>105</v>
      </c>
      <c r="M173" s="3">
        <v>1</v>
      </c>
    </row>
    <row r="174" spans="1:13" ht="12.75">
      <c r="A174" s="1" t="s">
        <v>156</v>
      </c>
      <c r="B174" s="1" t="s">
        <v>29</v>
      </c>
      <c r="C174" s="5">
        <f>SUM(C149:C173)</f>
        <v>51675</v>
      </c>
      <c r="D174" s="5">
        <f aca="true" t="shared" si="20" ref="D174:M174">SUM(D149:D173)</f>
        <v>39763</v>
      </c>
      <c r="E174" s="5">
        <f t="shared" si="20"/>
        <v>6516</v>
      </c>
      <c r="F174" s="5">
        <f t="shared" si="20"/>
        <v>629</v>
      </c>
      <c r="G174" s="5">
        <f t="shared" si="20"/>
        <v>11</v>
      </c>
      <c r="H174" s="5">
        <f t="shared" si="20"/>
        <v>28</v>
      </c>
      <c r="I174" s="5">
        <f t="shared" si="20"/>
        <v>0</v>
      </c>
      <c r="J174" s="5">
        <f t="shared" si="20"/>
        <v>1</v>
      </c>
      <c r="K174" s="5">
        <f t="shared" si="20"/>
        <v>593</v>
      </c>
      <c r="L174" s="5">
        <f t="shared" si="20"/>
        <v>3898</v>
      </c>
      <c r="M174" s="5">
        <f t="shared" si="20"/>
        <v>236</v>
      </c>
    </row>
    <row r="175" spans="1:13" ht="12.75">
      <c r="A175" t="s">
        <v>182</v>
      </c>
      <c r="B175" t="s">
        <v>183</v>
      </c>
      <c r="C175" s="3">
        <f t="shared" si="16"/>
        <v>2588</v>
      </c>
      <c r="D175" s="3">
        <v>2374</v>
      </c>
      <c r="E175" s="3">
        <v>142</v>
      </c>
      <c r="F175" s="3">
        <v>12</v>
      </c>
      <c r="G175" s="3">
        <v>2</v>
      </c>
      <c r="H175" s="3">
        <v>4</v>
      </c>
      <c r="I175" s="3">
        <v>0</v>
      </c>
      <c r="J175" s="3">
        <v>0</v>
      </c>
      <c r="K175" s="3">
        <v>23</v>
      </c>
      <c r="L175" s="3">
        <v>30</v>
      </c>
      <c r="M175" s="3">
        <v>1</v>
      </c>
    </row>
    <row r="176" spans="1:13" ht="12.75">
      <c r="A176" t="s">
        <v>182</v>
      </c>
      <c r="B176" t="s">
        <v>184</v>
      </c>
      <c r="C176" s="3">
        <f t="shared" si="16"/>
        <v>339</v>
      </c>
      <c r="D176" s="3">
        <v>220</v>
      </c>
      <c r="E176" s="3">
        <v>58</v>
      </c>
      <c r="F176" s="3">
        <v>5</v>
      </c>
      <c r="G176" s="3">
        <v>0</v>
      </c>
      <c r="H176" s="3">
        <v>1</v>
      </c>
      <c r="I176" s="3">
        <v>0</v>
      </c>
      <c r="J176" s="3">
        <v>0</v>
      </c>
      <c r="K176" s="3">
        <v>4</v>
      </c>
      <c r="L176" s="3">
        <v>51</v>
      </c>
      <c r="M176" s="3">
        <v>0</v>
      </c>
    </row>
    <row r="177" spans="1:13" ht="12.75">
      <c r="A177" t="s">
        <v>182</v>
      </c>
      <c r="B177" t="s">
        <v>185</v>
      </c>
      <c r="C177" s="3">
        <f t="shared" si="16"/>
        <v>305</v>
      </c>
      <c r="D177" s="3">
        <v>217</v>
      </c>
      <c r="E177" s="3">
        <v>18</v>
      </c>
      <c r="F177" s="3">
        <v>0</v>
      </c>
      <c r="G177" s="3">
        <v>1</v>
      </c>
      <c r="H177" s="3">
        <v>1</v>
      </c>
      <c r="I177" s="3">
        <v>0</v>
      </c>
      <c r="J177" s="3">
        <v>0</v>
      </c>
      <c r="K177" s="3">
        <v>5</v>
      </c>
      <c r="L177" s="3">
        <v>58</v>
      </c>
      <c r="M177" s="3">
        <v>5</v>
      </c>
    </row>
    <row r="178" spans="1:13" ht="12.75">
      <c r="A178" t="s">
        <v>182</v>
      </c>
      <c r="B178" t="s">
        <v>186</v>
      </c>
      <c r="C178" s="3">
        <f t="shared" si="16"/>
        <v>257</v>
      </c>
      <c r="D178" s="3">
        <v>170</v>
      </c>
      <c r="E178" s="3">
        <v>17</v>
      </c>
      <c r="F178" s="3">
        <v>2</v>
      </c>
      <c r="G178" s="3">
        <v>1</v>
      </c>
      <c r="H178" s="3">
        <v>0</v>
      </c>
      <c r="I178" s="3">
        <v>0</v>
      </c>
      <c r="J178" s="3">
        <v>0</v>
      </c>
      <c r="K178" s="3">
        <v>5</v>
      </c>
      <c r="L178" s="3">
        <v>60</v>
      </c>
      <c r="M178" s="3">
        <v>2</v>
      </c>
    </row>
    <row r="179" spans="1:13" ht="12.75">
      <c r="A179" t="s">
        <v>182</v>
      </c>
      <c r="B179" t="s">
        <v>187</v>
      </c>
      <c r="C179" s="3">
        <f t="shared" si="16"/>
        <v>315</v>
      </c>
      <c r="D179" s="3">
        <v>243</v>
      </c>
      <c r="E179" s="3">
        <v>67</v>
      </c>
      <c r="F179" s="3">
        <v>0</v>
      </c>
      <c r="G179" s="3">
        <v>0</v>
      </c>
      <c r="H179" s="3">
        <v>1</v>
      </c>
      <c r="I179" s="3">
        <v>0</v>
      </c>
      <c r="J179" s="3">
        <v>0</v>
      </c>
      <c r="K179" s="3">
        <v>3</v>
      </c>
      <c r="L179" s="3">
        <v>0</v>
      </c>
      <c r="M179" s="3">
        <v>1</v>
      </c>
    </row>
    <row r="180" spans="1:13" ht="12.75">
      <c r="A180" t="s">
        <v>182</v>
      </c>
      <c r="B180" t="s">
        <v>188</v>
      </c>
      <c r="C180" s="3">
        <f t="shared" si="16"/>
        <v>236</v>
      </c>
      <c r="D180" s="3">
        <v>226</v>
      </c>
      <c r="E180" s="3">
        <v>0</v>
      </c>
      <c r="F180" s="3">
        <v>0</v>
      </c>
      <c r="G180" s="3">
        <v>1</v>
      </c>
      <c r="H180" s="3">
        <v>1</v>
      </c>
      <c r="I180" s="3">
        <v>0</v>
      </c>
      <c r="J180" s="3">
        <v>0</v>
      </c>
      <c r="K180" s="3">
        <v>4</v>
      </c>
      <c r="L180" s="3">
        <v>0</v>
      </c>
      <c r="M180" s="3">
        <v>4</v>
      </c>
    </row>
    <row r="181" spans="1:13" ht="12.75">
      <c r="A181" t="s">
        <v>182</v>
      </c>
      <c r="B181" t="s">
        <v>189</v>
      </c>
      <c r="C181" s="3">
        <f t="shared" si="16"/>
        <v>88</v>
      </c>
      <c r="D181" s="3">
        <v>73</v>
      </c>
      <c r="E181" s="3">
        <v>3</v>
      </c>
      <c r="F181" s="3">
        <v>0</v>
      </c>
      <c r="G181" s="3">
        <v>1</v>
      </c>
      <c r="H181" s="3">
        <v>1</v>
      </c>
      <c r="I181" s="3">
        <v>0</v>
      </c>
      <c r="J181" s="3">
        <v>0</v>
      </c>
      <c r="K181" s="3">
        <v>2</v>
      </c>
      <c r="L181" s="3">
        <v>8</v>
      </c>
      <c r="M181" s="3">
        <v>0</v>
      </c>
    </row>
    <row r="182" spans="1:13" ht="12.75">
      <c r="A182" t="s">
        <v>182</v>
      </c>
      <c r="B182" t="s">
        <v>190</v>
      </c>
      <c r="C182" s="3">
        <f t="shared" si="16"/>
        <v>227</v>
      </c>
      <c r="D182" s="3">
        <v>183</v>
      </c>
      <c r="E182" s="3">
        <v>18</v>
      </c>
      <c r="F182" s="3">
        <v>11</v>
      </c>
      <c r="G182" s="3">
        <v>1</v>
      </c>
      <c r="H182" s="3">
        <v>1</v>
      </c>
      <c r="I182" s="3">
        <v>0</v>
      </c>
      <c r="J182" s="3">
        <v>0</v>
      </c>
      <c r="K182" s="3">
        <v>7</v>
      </c>
      <c r="L182" s="3">
        <v>6</v>
      </c>
      <c r="M182" s="3">
        <v>0</v>
      </c>
    </row>
    <row r="183" spans="1:13" ht="12.75">
      <c r="A183" t="s">
        <v>182</v>
      </c>
      <c r="B183" t="s">
        <v>191</v>
      </c>
      <c r="C183" s="3">
        <f t="shared" si="16"/>
        <v>312</v>
      </c>
      <c r="D183" s="3">
        <v>267</v>
      </c>
      <c r="E183" s="3">
        <v>4</v>
      </c>
      <c r="F183" s="3">
        <v>0</v>
      </c>
      <c r="G183" s="3">
        <v>1</v>
      </c>
      <c r="H183" s="3">
        <v>1</v>
      </c>
      <c r="I183" s="3">
        <v>0</v>
      </c>
      <c r="J183" s="3">
        <v>0</v>
      </c>
      <c r="K183" s="3">
        <v>21</v>
      </c>
      <c r="L183" s="3">
        <v>18</v>
      </c>
      <c r="M183" s="3">
        <v>0</v>
      </c>
    </row>
    <row r="184" spans="1:13" ht="12.75">
      <c r="A184" t="s">
        <v>182</v>
      </c>
      <c r="B184" t="s">
        <v>192</v>
      </c>
      <c r="C184" s="3">
        <f t="shared" si="16"/>
        <v>331</v>
      </c>
      <c r="D184" s="3">
        <v>287</v>
      </c>
      <c r="E184" s="3">
        <v>40</v>
      </c>
      <c r="F184" s="3">
        <v>0</v>
      </c>
      <c r="G184" s="3">
        <v>1</v>
      </c>
      <c r="H184" s="3">
        <v>1</v>
      </c>
      <c r="I184" s="3">
        <v>0</v>
      </c>
      <c r="J184" s="3">
        <v>0</v>
      </c>
      <c r="K184" s="3">
        <v>2</v>
      </c>
      <c r="L184" s="3">
        <v>0</v>
      </c>
      <c r="M184" s="3">
        <v>0</v>
      </c>
    </row>
    <row r="185" spans="1:13" ht="12.75">
      <c r="A185" t="s">
        <v>182</v>
      </c>
      <c r="B185" t="s">
        <v>193</v>
      </c>
      <c r="C185" s="3">
        <f t="shared" si="16"/>
        <v>2383</v>
      </c>
      <c r="D185" s="3">
        <v>2145</v>
      </c>
      <c r="E185" s="3">
        <v>0</v>
      </c>
      <c r="F185" s="3">
        <v>12</v>
      </c>
      <c r="G185" s="3">
        <v>1</v>
      </c>
      <c r="H185" s="3">
        <v>1</v>
      </c>
      <c r="I185" s="3">
        <v>0</v>
      </c>
      <c r="J185" s="3">
        <v>0</v>
      </c>
      <c r="K185" s="3">
        <v>21</v>
      </c>
      <c r="L185" s="3">
        <v>202</v>
      </c>
      <c r="M185" s="3">
        <v>1</v>
      </c>
    </row>
    <row r="186" spans="1:13" ht="12.75">
      <c r="A186" t="s">
        <v>182</v>
      </c>
      <c r="B186" t="s">
        <v>194</v>
      </c>
      <c r="C186" s="3">
        <f aca="true" t="shared" si="21" ref="C186:C231">SUM(D186:M186)</f>
        <v>1239</v>
      </c>
      <c r="D186" s="3">
        <v>1045</v>
      </c>
      <c r="E186" s="3">
        <v>86</v>
      </c>
      <c r="F186" s="3">
        <v>12</v>
      </c>
      <c r="G186" s="3">
        <v>1</v>
      </c>
      <c r="H186" s="3">
        <v>1</v>
      </c>
      <c r="I186" s="3">
        <v>0</v>
      </c>
      <c r="J186" s="3">
        <v>0</v>
      </c>
      <c r="K186" s="3">
        <v>18</v>
      </c>
      <c r="L186" s="3">
        <v>74</v>
      </c>
      <c r="M186" s="3">
        <v>2</v>
      </c>
    </row>
    <row r="187" spans="1:13" ht="12.75">
      <c r="A187" s="1" t="s">
        <v>182</v>
      </c>
      <c r="B187" s="1" t="s">
        <v>29</v>
      </c>
      <c r="C187" s="5">
        <f>SUM(C175:C186)</f>
        <v>8620</v>
      </c>
      <c r="D187" s="5">
        <f aca="true" t="shared" si="22" ref="D187:M187">SUM(D175:D186)</f>
        <v>7450</v>
      </c>
      <c r="E187" s="5">
        <f t="shared" si="22"/>
        <v>453</v>
      </c>
      <c r="F187" s="5">
        <f t="shared" si="22"/>
        <v>54</v>
      </c>
      <c r="G187" s="5">
        <f t="shared" si="22"/>
        <v>11</v>
      </c>
      <c r="H187" s="5">
        <f t="shared" si="22"/>
        <v>14</v>
      </c>
      <c r="I187" s="5">
        <f t="shared" si="22"/>
        <v>0</v>
      </c>
      <c r="J187" s="5">
        <f t="shared" si="22"/>
        <v>0</v>
      </c>
      <c r="K187" s="5">
        <f t="shared" si="22"/>
        <v>115</v>
      </c>
      <c r="L187" s="5">
        <f t="shared" si="22"/>
        <v>507</v>
      </c>
      <c r="M187" s="5">
        <f t="shared" si="22"/>
        <v>16</v>
      </c>
    </row>
    <row r="188" spans="1:13" ht="12.75">
      <c r="A188" t="s">
        <v>195</v>
      </c>
      <c r="B188" t="s">
        <v>196</v>
      </c>
      <c r="C188" s="3">
        <f t="shared" si="21"/>
        <v>243</v>
      </c>
      <c r="D188" s="3">
        <v>172</v>
      </c>
      <c r="E188" s="3">
        <v>40</v>
      </c>
      <c r="F188" s="3">
        <v>0</v>
      </c>
      <c r="G188" s="3">
        <v>2</v>
      </c>
      <c r="H188" s="3">
        <v>2</v>
      </c>
      <c r="I188" s="3">
        <v>0</v>
      </c>
      <c r="J188" s="3">
        <v>0</v>
      </c>
      <c r="K188" s="3">
        <v>27</v>
      </c>
      <c r="L188" s="3">
        <v>0</v>
      </c>
      <c r="M188" s="3">
        <v>0</v>
      </c>
    </row>
    <row r="189" spans="1:13" ht="12.75">
      <c r="A189" s="1" t="s">
        <v>195</v>
      </c>
      <c r="B189" s="1" t="s">
        <v>29</v>
      </c>
      <c r="C189" s="5">
        <f>+C188</f>
        <v>243</v>
      </c>
      <c r="D189" s="5">
        <f aca="true" t="shared" si="23" ref="D189:M189">+D188</f>
        <v>172</v>
      </c>
      <c r="E189" s="5">
        <f t="shared" si="23"/>
        <v>40</v>
      </c>
      <c r="F189" s="5">
        <f t="shared" si="23"/>
        <v>0</v>
      </c>
      <c r="G189" s="5">
        <f t="shared" si="23"/>
        <v>2</v>
      </c>
      <c r="H189" s="5">
        <f t="shared" si="23"/>
        <v>2</v>
      </c>
      <c r="I189" s="5">
        <f t="shared" si="23"/>
        <v>0</v>
      </c>
      <c r="J189" s="5">
        <f t="shared" si="23"/>
        <v>0</v>
      </c>
      <c r="K189" s="5">
        <f t="shared" si="23"/>
        <v>27</v>
      </c>
      <c r="L189" s="5">
        <f t="shared" si="23"/>
        <v>0</v>
      </c>
      <c r="M189" s="5">
        <f t="shared" si="23"/>
        <v>0</v>
      </c>
    </row>
    <row r="190" spans="1:13" ht="12.75">
      <c r="A190" t="s">
        <v>197</v>
      </c>
      <c r="B190" t="s">
        <v>198</v>
      </c>
      <c r="C190" s="3">
        <f t="shared" si="21"/>
        <v>667</v>
      </c>
      <c r="D190" s="3">
        <v>550</v>
      </c>
      <c r="E190" s="3">
        <v>74</v>
      </c>
      <c r="F190" s="3">
        <v>4</v>
      </c>
      <c r="G190" s="3">
        <v>1</v>
      </c>
      <c r="H190" s="3">
        <v>1</v>
      </c>
      <c r="I190" s="3">
        <v>0</v>
      </c>
      <c r="J190" s="3">
        <v>0</v>
      </c>
      <c r="K190" s="3">
        <v>19</v>
      </c>
      <c r="L190" s="3">
        <v>18</v>
      </c>
      <c r="M190" s="3">
        <v>0</v>
      </c>
    </row>
    <row r="191" spans="1:13" ht="12.75">
      <c r="A191" t="s">
        <v>197</v>
      </c>
      <c r="B191" t="s">
        <v>199</v>
      </c>
      <c r="C191" s="3">
        <f t="shared" si="21"/>
        <v>536</v>
      </c>
      <c r="D191" s="3">
        <v>207</v>
      </c>
      <c r="E191" s="3">
        <v>14</v>
      </c>
      <c r="F191" s="3">
        <v>5</v>
      </c>
      <c r="G191" s="3">
        <v>0</v>
      </c>
      <c r="H191" s="3">
        <v>1</v>
      </c>
      <c r="I191" s="3">
        <v>0</v>
      </c>
      <c r="J191" s="3">
        <v>1</v>
      </c>
      <c r="K191" s="3">
        <v>0</v>
      </c>
      <c r="L191" s="3">
        <v>307</v>
      </c>
      <c r="M191" s="3">
        <v>1</v>
      </c>
    </row>
    <row r="192" spans="1:13" ht="12.75">
      <c r="A192" t="s">
        <v>197</v>
      </c>
      <c r="B192" t="s">
        <v>200</v>
      </c>
      <c r="C192" s="3">
        <f t="shared" si="21"/>
        <v>318</v>
      </c>
      <c r="D192" s="3">
        <v>192</v>
      </c>
      <c r="E192" s="3">
        <v>18</v>
      </c>
      <c r="F192" s="3">
        <v>0</v>
      </c>
      <c r="G192" s="3">
        <v>0</v>
      </c>
      <c r="H192" s="3">
        <v>1</v>
      </c>
      <c r="I192" s="3">
        <v>0</v>
      </c>
      <c r="J192" s="3">
        <v>0</v>
      </c>
      <c r="K192" s="3">
        <v>10</v>
      </c>
      <c r="L192" s="3">
        <v>96</v>
      </c>
      <c r="M192" s="3">
        <v>1</v>
      </c>
    </row>
    <row r="193" spans="1:13" ht="12.75">
      <c r="A193" t="s">
        <v>197</v>
      </c>
      <c r="B193" t="s">
        <v>201</v>
      </c>
      <c r="C193" s="3">
        <f t="shared" si="21"/>
        <v>362</v>
      </c>
      <c r="D193" s="3">
        <v>147</v>
      </c>
      <c r="E193" s="3">
        <v>50</v>
      </c>
      <c r="F193" s="3">
        <v>3</v>
      </c>
      <c r="G193" s="3">
        <v>0</v>
      </c>
      <c r="H193" s="3">
        <v>1</v>
      </c>
      <c r="I193" s="3">
        <v>0</v>
      </c>
      <c r="J193" s="3">
        <v>0</v>
      </c>
      <c r="K193" s="3">
        <v>17</v>
      </c>
      <c r="L193" s="3">
        <v>144</v>
      </c>
      <c r="M193" s="3">
        <v>0</v>
      </c>
    </row>
    <row r="194" spans="1:13" ht="12.75">
      <c r="A194" t="s">
        <v>197</v>
      </c>
      <c r="B194" t="s">
        <v>202</v>
      </c>
      <c r="C194" s="3">
        <f t="shared" si="21"/>
        <v>148</v>
      </c>
      <c r="D194" s="3">
        <v>43</v>
      </c>
      <c r="E194" s="3">
        <v>4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3</v>
      </c>
      <c r="L194" s="3">
        <v>98</v>
      </c>
      <c r="M194" s="3">
        <v>0</v>
      </c>
    </row>
    <row r="195" spans="1:13" ht="12.75">
      <c r="A195" t="s">
        <v>197</v>
      </c>
      <c r="B195" t="s">
        <v>203</v>
      </c>
      <c r="C195" s="3">
        <f t="shared" si="21"/>
        <v>5613</v>
      </c>
      <c r="D195" s="3">
        <v>4764</v>
      </c>
      <c r="E195" s="3">
        <v>424</v>
      </c>
      <c r="F195" s="3">
        <v>20</v>
      </c>
      <c r="G195" s="3">
        <v>2</v>
      </c>
      <c r="H195" s="3">
        <v>2</v>
      </c>
      <c r="I195" s="3">
        <v>0</v>
      </c>
      <c r="J195" s="3">
        <v>0</v>
      </c>
      <c r="K195" s="3">
        <v>69</v>
      </c>
      <c r="L195" s="3">
        <v>295</v>
      </c>
      <c r="M195" s="3">
        <v>37</v>
      </c>
    </row>
    <row r="196" spans="1:13" ht="12.75">
      <c r="A196" t="s">
        <v>197</v>
      </c>
      <c r="B196" t="s">
        <v>204</v>
      </c>
      <c r="C196" s="3">
        <f t="shared" si="21"/>
        <v>5409</v>
      </c>
      <c r="D196" s="3">
        <v>4516</v>
      </c>
      <c r="E196" s="3">
        <v>596</v>
      </c>
      <c r="F196" s="3">
        <v>21</v>
      </c>
      <c r="G196" s="3">
        <v>0</v>
      </c>
      <c r="H196" s="3">
        <v>1</v>
      </c>
      <c r="I196" s="3">
        <v>0</v>
      </c>
      <c r="J196" s="3">
        <v>0</v>
      </c>
      <c r="K196" s="3">
        <v>74</v>
      </c>
      <c r="L196" s="3">
        <v>201</v>
      </c>
      <c r="M196" s="3">
        <v>0</v>
      </c>
    </row>
    <row r="197" spans="1:13" ht="12.75">
      <c r="A197" t="s">
        <v>197</v>
      </c>
      <c r="B197" t="s">
        <v>205</v>
      </c>
      <c r="C197" s="3">
        <f t="shared" si="21"/>
        <v>4438</v>
      </c>
      <c r="D197" s="3">
        <v>3714</v>
      </c>
      <c r="E197" s="3">
        <v>565</v>
      </c>
      <c r="F197" s="3">
        <v>15</v>
      </c>
      <c r="G197" s="3">
        <v>2</v>
      </c>
      <c r="H197" s="3">
        <v>2</v>
      </c>
      <c r="I197" s="3">
        <v>0</v>
      </c>
      <c r="J197" s="3">
        <v>0</v>
      </c>
      <c r="K197" s="3">
        <v>35</v>
      </c>
      <c r="L197" s="3">
        <v>92</v>
      </c>
      <c r="M197" s="3">
        <v>13</v>
      </c>
    </row>
    <row r="198" spans="1:13" ht="12.75">
      <c r="A198" t="s">
        <v>197</v>
      </c>
      <c r="B198" t="s">
        <v>206</v>
      </c>
      <c r="C198" s="3">
        <f t="shared" si="21"/>
        <v>44</v>
      </c>
      <c r="D198" s="3">
        <v>0</v>
      </c>
      <c r="E198" s="3">
        <v>0</v>
      </c>
      <c r="F198" s="3">
        <v>0</v>
      </c>
      <c r="G198" s="3">
        <v>1</v>
      </c>
      <c r="H198" s="3">
        <v>0</v>
      </c>
      <c r="I198" s="3">
        <v>0</v>
      </c>
      <c r="J198" s="3">
        <v>0</v>
      </c>
      <c r="K198" s="3">
        <v>0</v>
      </c>
      <c r="L198" s="3">
        <v>43</v>
      </c>
      <c r="M198" s="3">
        <v>0</v>
      </c>
    </row>
    <row r="199" spans="1:13" ht="12.75">
      <c r="A199" t="s">
        <v>197</v>
      </c>
      <c r="B199" t="s">
        <v>207</v>
      </c>
      <c r="C199" s="3">
        <f t="shared" si="21"/>
        <v>1983</v>
      </c>
      <c r="D199" s="3">
        <v>1526</v>
      </c>
      <c r="E199" s="3">
        <v>329</v>
      </c>
      <c r="F199" s="3">
        <v>3</v>
      </c>
      <c r="G199" s="3">
        <v>1</v>
      </c>
      <c r="H199" s="3">
        <v>1</v>
      </c>
      <c r="I199" s="3">
        <v>0</v>
      </c>
      <c r="J199" s="3">
        <v>0</v>
      </c>
      <c r="K199" s="3">
        <v>35</v>
      </c>
      <c r="L199" s="3">
        <v>59</v>
      </c>
      <c r="M199" s="3">
        <v>29</v>
      </c>
    </row>
    <row r="200" spans="1:13" ht="12.75">
      <c r="A200" t="s">
        <v>197</v>
      </c>
      <c r="B200" t="s">
        <v>208</v>
      </c>
      <c r="C200" s="3">
        <f t="shared" si="21"/>
        <v>65</v>
      </c>
      <c r="D200" s="3">
        <v>0</v>
      </c>
      <c r="E200" s="3">
        <v>0</v>
      </c>
      <c r="F200" s="3">
        <v>0</v>
      </c>
      <c r="G200" s="3">
        <v>0</v>
      </c>
      <c r="H200" s="3">
        <v>1</v>
      </c>
      <c r="I200" s="3">
        <v>0</v>
      </c>
      <c r="J200" s="3">
        <v>3</v>
      </c>
      <c r="K200" s="3">
        <v>0</v>
      </c>
      <c r="L200" s="3">
        <v>61</v>
      </c>
      <c r="M200" s="3">
        <v>0</v>
      </c>
    </row>
    <row r="201" spans="1:13" ht="12.75">
      <c r="A201" t="s">
        <v>197</v>
      </c>
      <c r="B201" t="s">
        <v>209</v>
      </c>
      <c r="C201" s="3">
        <f t="shared" si="21"/>
        <v>19123</v>
      </c>
      <c r="D201" s="3">
        <v>15808</v>
      </c>
      <c r="E201" s="3">
        <v>2685</v>
      </c>
      <c r="F201" s="3">
        <v>128</v>
      </c>
      <c r="G201" s="3">
        <v>1</v>
      </c>
      <c r="H201" s="3">
        <v>1</v>
      </c>
      <c r="I201" s="3">
        <v>0</v>
      </c>
      <c r="J201" s="3">
        <v>0</v>
      </c>
      <c r="K201" s="3">
        <v>165</v>
      </c>
      <c r="L201" s="3">
        <v>157</v>
      </c>
      <c r="M201" s="3">
        <v>178</v>
      </c>
    </row>
    <row r="202" spans="1:13" ht="12.75">
      <c r="A202" t="s">
        <v>197</v>
      </c>
      <c r="B202" t="s">
        <v>210</v>
      </c>
      <c r="C202" s="3">
        <f t="shared" si="21"/>
        <v>743</v>
      </c>
      <c r="D202" s="3">
        <v>626</v>
      </c>
      <c r="E202" s="3">
        <v>80</v>
      </c>
      <c r="F202" s="3">
        <v>3</v>
      </c>
      <c r="G202" s="3">
        <v>0</v>
      </c>
      <c r="H202" s="3">
        <v>1</v>
      </c>
      <c r="I202" s="3">
        <v>0</v>
      </c>
      <c r="J202" s="3">
        <v>0</v>
      </c>
      <c r="K202" s="3">
        <v>14</v>
      </c>
      <c r="L202" s="3">
        <v>16</v>
      </c>
      <c r="M202" s="3">
        <v>3</v>
      </c>
    </row>
    <row r="203" spans="1:13" ht="12.75">
      <c r="A203" t="s">
        <v>197</v>
      </c>
      <c r="B203" t="s">
        <v>211</v>
      </c>
      <c r="C203" s="3">
        <f t="shared" si="21"/>
        <v>934</v>
      </c>
      <c r="D203" s="3">
        <v>800</v>
      </c>
      <c r="E203" s="3">
        <v>60</v>
      </c>
      <c r="F203" s="3">
        <v>0</v>
      </c>
      <c r="G203" s="3">
        <v>0</v>
      </c>
      <c r="H203" s="3">
        <v>1</v>
      </c>
      <c r="I203" s="3">
        <v>0</v>
      </c>
      <c r="J203" s="3">
        <v>0</v>
      </c>
      <c r="K203" s="3">
        <v>23</v>
      </c>
      <c r="L203" s="3">
        <v>50</v>
      </c>
      <c r="M203" s="3">
        <v>0</v>
      </c>
    </row>
    <row r="204" spans="1:13" ht="12.75">
      <c r="A204" s="1" t="s">
        <v>197</v>
      </c>
      <c r="B204" s="1" t="s">
        <v>29</v>
      </c>
      <c r="C204" s="5">
        <f>SUM(C190:C203)</f>
        <v>40383</v>
      </c>
      <c r="D204" s="5">
        <f aca="true" t="shared" si="24" ref="D204:M204">SUM(D190:D203)</f>
        <v>32893</v>
      </c>
      <c r="E204" s="5">
        <f t="shared" si="24"/>
        <v>4899</v>
      </c>
      <c r="F204" s="5">
        <f t="shared" si="24"/>
        <v>202</v>
      </c>
      <c r="G204" s="5">
        <f t="shared" si="24"/>
        <v>8</v>
      </c>
      <c r="H204" s="5">
        <f t="shared" si="24"/>
        <v>14</v>
      </c>
      <c r="I204" s="5">
        <f t="shared" si="24"/>
        <v>0</v>
      </c>
      <c r="J204" s="5">
        <f t="shared" si="24"/>
        <v>4</v>
      </c>
      <c r="K204" s="5">
        <f t="shared" si="24"/>
        <v>464</v>
      </c>
      <c r="L204" s="5">
        <f t="shared" si="24"/>
        <v>1637</v>
      </c>
      <c r="M204" s="5">
        <f t="shared" si="24"/>
        <v>262</v>
      </c>
    </row>
    <row r="205" spans="1:13" ht="12.75">
      <c r="A205" t="s">
        <v>212</v>
      </c>
      <c r="B205" t="s">
        <v>213</v>
      </c>
      <c r="C205" s="3">
        <f t="shared" si="21"/>
        <v>1004</v>
      </c>
      <c r="D205" s="3">
        <v>734</v>
      </c>
      <c r="E205" s="3">
        <v>130</v>
      </c>
      <c r="F205" s="3">
        <v>12</v>
      </c>
      <c r="G205" s="3">
        <v>0</v>
      </c>
      <c r="H205" s="3">
        <v>4</v>
      </c>
      <c r="I205" s="3">
        <v>0</v>
      </c>
      <c r="J205" s="3">
        <v>0</v>
      </c>
      <c r="K205" s="3">
        <v>56</v>
      </c>
      <c r="L205" s="3">
        <v>66</v>
      </c>
      <c r="M205" s="3">
        <v>2</v>
      </c>
    </row>
    <row r="206" spans="1:13" ht="12.75">
      <c r="A206" t="s">
        <v>212</v>
      </c>
      <c r="B206" t="s">
        <v>214</v>
      </c>
      <c r="C206" s="3">
        <f t="shared" si="21"/>
        <v>522</v>
      </c>
      <c r="D206" s="3">
        <v>331</v>
      </c>
      <c r="E206" s="3">
        <v>50</v>
      </c>
      <c r="F206" s="3">
        <v>0</v>
      </c>
      <c r="G206" s="3">
        <v>0</v>
      </c>
      <c r="H206" s="3">
        <v>1</v>
      </c>
      <c r="I206" s="3">
        <v>0</v>
      </c>
      <c r="J206" s="3">
        <v>5</v>
      </c>
      <c r="K206" s="3">
        <v>27</v>
      </c>
      <c r="L206" s="3">
        <v>108</v>
      </c>
      <c r="M206" s="3">
        <v>0</v>
      </c>
    </row>
    <row r="207" spans="1:13" ht="12.75">
      <c r="A207" t="s">
        <v>212</v>
      </c>
      <c r="B207" t="s">
        <v>215</v>
      </c>
      <c r="C207" s="3">
        <f t="shared" si="21"/>
        <v>883</v>
      </c>
      <c r="D207" s="3">
        <v>626</v>
      </c>
      <c r="E207" s="3">
        <v>85</v>
      </c>
      <c r="F207" s="3">
        <v>0</v>
      </c>
      <c r="G207" s="3">
        <v>0</v>
      </c>
      <c r="H207" s="3">
        <v>1</v>
      </c>
      <c r="I207" s="3">
        <v>0</v>
      </c>
      <c r="J207" s="3">
        <v>6</v>
      </c>
      <c r="K207" s="3">
        <v>49</v>
      </c>
      <c r="L207" s="3">
        <v>116</v>
      </c>
      <c r="M207" s="3">
        <v>0</v>
      </c>
    </row>
    <row r="208" spans="1:13" ht="12.75">
      <c r="A208" t="s">
        <v>212</v>
      </c>
      <c r="B208" t="s">
        <v>216</v>
      </c>
      <c r="C208" s="3">
        <f t="shared" si="21"/>
        <v>135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135</v>
      </c>
      <c r="M208" s="3">
        <v>0</v>
      </c>
    </row>
    <row r="209" spans="1:13" ht="12.75">
      <c r="A209" s="1" t="s">
        <v>212</v>
      </c>
      <c r="B209" s="1" t="s">
        <v>29</v>
      </c>
      <c r="C209" s="5">
        <f>+C205+C206+C207+C208</f>
        <v>2544</v>
      </c>
      <c r="D209" s="5">
        <f aca="true" t="shared" si="25" ref="D209:M209">+D205+D206+D207+D208</f>
        <v>1691</v>
      </c>
      <c r="E209" s="5">
        <f t="shared" si="25"/>
        <v>265</v>
      </c>
      <c r="F209" s="5">
        <f t="shared" si="25"/>
        <v>12</v>
      </c>
      <c r="G209" s="5">
        <f t="shared" si="25"/>
        <v>0</v>
      </c>
      <c r="H209" s="5">
        <f t="shared" si="25"/>
        <v>6</v>
      </c>
      <c r="I209" s="5">
        <f t="shared" si="25"/>
        <v>0</v>
      </c>
      <c r="J209" s="5">
        <f t="shared" si="25"/>
        <v>11</v>
      </c>
      <c r="K209" s="5">
        <f t="shared" si="25"/>
        <v>132</v>
      </c>
      <c r="L209" s="5">
        <f t="shared" si="25"/>
        <v>425</v>
      </c>
      <c r="M209" s="5">
        <f t="shared" si="25"/>
        <v>2</v>
      </c>
    </row>
    <row r="210" spans="1:13" ht="12.75">
      <c r="A210" t="s">
        <v>217</v>
      </c>
      <c r="B210" t="s">
        <v>218</v>
      </c>
      <c r="C210" s="3">
        <f t="shared" si="21"/>
        <v>702</v>
      </c>
      <c r="D210" s="3">
        <v>536</v>
      </c>
      <c r="E210" s="3">
        <v>60</v>
      </c>
      <c r="F210" s="3">
        <v>0</v>
      </c>
      <c r="G210" s="3">
        <v>0</v>
      </c>
      <c r="H210" s="3">
        <v>3</v>
      </c>
      <c r="I210" s="3">
        <v>0</v>
      </c>
      <c r="J210" s="3">
        <v>0</v>
      </c>
      <c r="K210" s="3">
        <v>0</v>
      </c>
      <c r="L210" s="3">
        <v>102</v>
      </c>
      <c r="M210" s="3">
        <v>1</v>
      </c>
    </row>
    <row r="211" spans="1:13" ht="12.75">
      <c r="A211" t="s">
        <v>217</v>
      </c>
      <c r="B211" t="s">
        <v>219</v>
      </c>
      <c r="C211" s="3">
        <f t="shared" si="21"/>
        <v>893</v>
      </c>
      <c r="D211" s="3">
        <v>550</v>
      </c>
      <c r="E211" s="3">
        <v>140</v>
      </c>
      <c r="F211" s="3">
        <v>0</v>
      </c>
      <c r="G211" s="3">
        <v>0</v>
      </c>
      <c r="H211" s="3">
        <v>1</v>
      </c>
      <c r="I211" s="3">
        <v>0</v>
      </c>
      <c r="J211" s="3">
        <v>0</v>
      </c>
      <c r="K211" s="3">
        <v>71</v>
      </c>
      <c r="L211" s="3">
        <v>130</v>
      </c>
      <c r="M211" s="3">
        <v>1</v>
      </c>
    </row>
    <row r="212" spans="1:13" ht="12.75">
      <c r="A212" t="s">
        <v>217</v>
      </c>
      <c r="B212" t="s">
        <v>220</v>
      </c>
      <c r="C212" s="3">
        <f t="shared" si="21"/>
        <v>1806</v>
      </c>
      <c r="D212" s="3">
        <v>1452</v>
      </c>
      <c r="E212" s="3">
        <v>218</v>
      </c>
      <c r="F212" s="3">
        <v>0</v>
      </c>
      <c r="G212" s="3">
        <v>1</v>
      </c>
      <c r="H212" s="3">
        <v>1</v>
      </c>
      <c r="I212" s="3">
        <v>0</v>
      </c>
      <c r="J212" s="3">
        <v>0</v>
      </c>
      <c r="K212" s="3">
        <v>34</v>
      </c>
      <c r="L212" s="3">
        <v>100</v>
      </c>
      <c r="M212" s="3">
        <v>0</v>
      </c>
    </row>
    <row r="213" spans="1:13" ht="12.75">
      <c r="A213" s="1" t="s">
        <v>217</v>
      </c>
      <c r="B213" s="1" t="s">
        <v>29</v>
      </c>
      <c r="C213" s="5">
        <f t="shared" si="21"/>
        <v>3401</v>
      </c>
      <c r="D213" s="5">
        <f>+D210+D211+D212</f>
        <v>2538</v>
      </c>
      <c r="E213" s="5">
        <f aca="true" t="shared" si="26" ref="E213:M213">+E210+E211+E212</f>
        <v>418</v>
      </c>
      <c r="F213" s="5">
        <f t="shared" si="26"/>
        <v>0</v>
      </c>
      <c r="G213" s="5">
        <f t="shared" si="26"/>
        <v>1</v>
      </c>
      <c r="H213" s="5">
        <f t="shared" si="26"/>
        <v>5</v>
      </c>
      <c r="I213" s="5">
        <f t="shared" si="26"/>
        <v>0</v>
      </c>
      <c r="J213" s="5">
        <f t="shared" si="26"/>
        <v>0</v>
      </c>
      <c r="K213" s="5">
        <f t="shared" si="26"/>
        <v>105</v>
      </c>
      <c r="L213" s="5">
        <f t="shared" si="26"/>
        <v>332</v>
      </c>
      <c r="M213" s="5">
        <f t="shared" si="26"/>
        <v>2</v>
      </c>
    </row>
    <row r="214" spans="1:13" ht="12.75">
      <c r="A214" t="s">
        <v>221</v>
      </c>
      <c r="B214" t="s">
        <v>222</v>
      </c>
      <c r="C214" s="3">
        <f t="shared" si="21"/>
        <v>858</v>
      </c>
      <c r="D214" s="3">
        <v>639</v>
      </c>
      <c r="E214" s="3">
        <v>86</v>
      </c>
      <c r="F214" s="3">
        <v>0</v>
      </c>
      <c r="G214" s="3">
        <v>1</v>
      </c>
      <c r="H214" s="3">
        <v>1</v>
      </c>
      <c r="I214" s="3">
        <v>0</v>
      </c>
      <c r="J214" s="3">
        <v>0</v>
      </c>
      <c r="K214" s="3">
        <v>0</v>
      </c>
      <c r="L214" s="3">
        <v>130</v>
      </c>
      <c r="M214" s="3">
        <v>1</v>
      </c>
    </row>
    <row r="215" spans="1:13" ht="12.75">
      <c r="A215" t="s">
        <v>221</v>
      </c>
      <c r="B215" t="s">
        <v>223</v>
      </c>
      <c r="C215" s="3">
        <f t="shared" si="21"/>
        <v>642</v>
      </c>
      <c r="D215" s="3">
        <v>455</v>
      </c>
      <c r="E215" s="3">
        <v>85</v>
      </c>
      <c r="F215" s="3">
        <v>19</v>
      </c>
      <c r="G215" s="3">
        <v>1</v>
      </c>
      <c r="H215" s="3">
        <v>1</v>
      </c>
      <c r="I215" s="3">
        <v>0</v>
      </c>
      <c r="J215" s="3">
        <v>0</v>
      </c>
      <c r="K215" s="3">
        <v>0</v>
      </c>
      <c r="L215" s="3">
        <v>81</v>
      </c>
      <c r="M215" s="3">
        <v>0</v>
      </c>
    </row>
    <row r="216" spans="1:13" ht="12.75">
      <c r="A216" t="s">
        <v>221</v>
      </c>
      <c r="B216" t="s">
        <v>224</v>
      </c>
      <c r="C216" s="3">
        <f t="shared" si="21"/>
        <v>586</v>
      </c>
      <c r="D216" s="3">
        <v>430</v>
      </c>
      <c r="E216" s="3">
        <v>97</v>
      </c>
      <c r="F216" s="3">
        <v>10</v>
      </c>
      <c r="G216" s="3">
        <v>1</v>
      </c>
      <c r="H216" s="3">
        <v>1</v>
      </c>
      <c r="I216" s="3">
        <v>0</v>
      </c>
      <c r="J216" s="3">
        <v>0</v>
      </c>
      <c r="K216" s="3">
        <v>13</v>
      </c>
      <c r="L216" s="3">
        <v>34</v>
      </c>
      <c r="M216" s="3">
        <v>0</v>
      </c>
    </row>
    <row r="217" spans="1:13" ht="12.75">
      <c r="A217" t="s">
        <v>221</v>
      </c>
      <c r="B217" t="s">
        <v>225</v>
      </c>
      <c r="C217" s="3">
        <f t="shared" si="21"/>
        <v>315</v>
      </c>
      <c r="D217" s="3">
        <v>231</v>
      </c>
      <c r="E217" s="3">
        <v>22</v>
      </c>
      <c r="F217" s="3">
        <v>2</v>
      </c>
      <c r="G217" s="3">
        <v>0</v>
      </c>
      <c r="H217" s="3">
        <v>1</v>
      </c>
      <c r="I217" s="3">
        <v>0</v>
      </c>
      <c r="J217" s="3">
        <v>1</v>
      </c>
      <c r="K217" s="3">
        <v>6</v>
      </c>
      <c r="L217" s="3">
        <v>51</v>
      </c>
      <c r="M217" s="3">
        <v>1</v>
      </c>
    </row>
    <row r="218" spans="1:13" ht="12.75">
      <c r="A218" t="s">
        <v>221</v>
      </c>
      <c r="B218" t="s">
        <v>226</v>
      </c>
      <c r="C218" s="3">
        <f t="shared" si="21"/>
        <v>145</v>
      </c>
      <c r="D218" s="3">
        <v>0</v>
      </c>
      <c r="E218" s="3">
        <v>0</v>
      </c>
      <c r="F218" s="3">
        <v>1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144</v>
      </c>
      <c r="M218" s="3">
        <v>0</v>
      </c>
    </row>
    <row r="219" spans="1:13" ht="12.75">
      <c r="A219" t="s">
        <v>221</v>
      </c>
      <c r="B219" t="s">
        <v>227</v>
      </c>
      <c r="C219" s="3">
        <f t="shared" si="21"/>
        <v>451</v>
      </c>
      <c r="D219" s="3">
        <v>216</v>
      </c>
      <c r="E219" s="3">
        <v>17</v>
      </c>
      <c r="F219" s="3">
        <v>0</v>
      </c>
      <c r="G219" s="3">
        <v>1</v>
      </c>
      <c r="H219" s="3">
        <v>1</v>
      </c>
      <c r="I219" s="3">
        <v>0</v>
      </c>
      <c r="J219" s="3">
        <v>0</v>
      </c>
      <c r="K219" s="3">
        <v>19</v>
      </c>
      <c r="L219" s="3">
        <v>197</v>
      </c>
      <c r="M219" s="3">
        <v>0</v>
      </c>
    </row>
    <row r="220" spans="1:13" ht="12.75">
      <c r="A220" t="s">
        <v>221</v>
      </c>
      <c r="B220" t="s">
        <v>228</v>
      </c>
      <c r="C220" s="3">
        <f t="shared" si="21"/>
        <v>271</v>
      </c>
      <c r="D220" s="3">
        <v>209</v>
      </c>
      <c r="E220" s="3">
        <v>13</v>
      </c>
      <c r="F220" s="3">
        <v>5</v>
      </c>
      <c r="G220" s="3">
        <v>1</v>
      </c>
      <c r="H220" s="3">
        <v>1</v>
      </c>
      <c r="I220" s="3">
        <v>0</v>
      </c>
      <c r="J220" s="3">
        <v>0</v>
      </c>
      <c r="K220" s="3">
        <v>11</v>
      </c>
      <c r="L220" s="3">
        <v>29</v>
      </c>
      <c r="M220" s="3">
        <v>2</v>
      </c>
    </row>
    <row r="221" spans="1:13" ht="12.75">
      <c r="A221" t="s">
        <v>221</v>
      </c>
      <c r="B221" t="s">
        <v>229</v>
      </c>
      <c r="C221" s="3">
        <f t="shared" si="21"/>
        <v>352</v>
      </c>
      <c r="D221" s="3">
        <v>123</v>
      </c>
      <c r="E221" s="3">
        <v>5</v>
      </c>
      <c r="F221" s="3">
        <v>0</v>
      </c>
      <c r="G221" s="3">
        <v>0</v>
      </c>
      <c r="H221" s="3">
        <v>1</v>
      </c>
      <c r="I221" s="3">
        <v>0</v>
      </c>
      <c r="J221" s="3">
        <v>0</v>
      </c>
      <c r="K221" s="3">
        <v>16</v>
      </c>
      <c r="L221" s="3">
        <v>207</v>
      </c>
      <c r="M221" s="3">
        <v>0</v>
      </c>
    </row>
    <row r="222" spans="1:13" ht="12.75">
      <c r="A222" t="s">
        <v>221</v>
      </c>
      <c r="B222" t="s">
        <v>230</v>
      </c>
      <c r="C222" s="3">
        <f t="shared" si="21"/>
        <v>4354</v>
      </c>
      <c r="D222" s="3">
        <v>2917</v>
      </c>
      <c r="E222" s="3">
        <v>680</v>
      </c>
      <c r="F222" s="3">
        <v>8</v>
      </c>
      <c r="G222" s="3">
        <v>1</v>
      </c>
      <c r="H222" s="3">
        <v>1</v>
      </c>
      <c r="I222" s="3">
        <v>0</v>
      </c>
      <c r="J222" s="3">
        <v>0</v>
      </c>
      <c r="K222" s="3">
        <v>36</v>
      </c>
      <c r="L222" s="3">
        <v>162</v>
      </c>
      <c r="M222" s="3">
        <v>549</v>
      </c>
    </row>
    <row r="223" spans="1:13" ht="12.75">
      <c r="A223" t="s">
        <v>221</v>
      </c>
      <c r="B223" t="s">
        <v>231</v>
      </c>
      <c r="C223" s="3">
        <f t="shared" si="21"/>
        <v>3796</v>
      </c>
      <c r="D223" s="3">
        <v>2790</v>
      </c>
      <c r="E223" s="3">
        <v>619</v>
      </c>
      <c r="F223" s="3">
        <v>48</v>
      </c>
      <c r="G223" s="3">
        <v>1</v>
      </c>
      <c r="H223" s="3">
        <v>1</v>
      </c>
      <c r="I223" s="3">
        <v>0</v>
      </c>
      <c r="J223" s="3">
        <v>0</v>
      </c>
      <c r="K223" s="3">
        <v>56</v>
      </c>
      <c r="L223" s="3">
        <v>269</v>
      </c>
      <c r="M223" s="3">
        <v>12</v>
      </c>
    </row>
    <row r="224" spans="1:13" ht="12.75">
      <c r="A224" t="s">
        <v>221</v>
      </c>
      <c r="B224" t="s">
        <v>232</v>
      </c>
      <c r="C224" s="3">
        <f t="shared" si="21"/>
        <v>99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99</v>
      </c>
      <c r="M224" s="3">
        <v>0</v>
      </c>
    </row>
    <row r="225" spans="1:13" ht="12.75">
      <c r="A225" t="s">
        <v>221</v>
      </c>
      <c r="B225" t="s">
        <v>233</v>
      </c>
      <c r="C225" s="3">
        <f t="shared" si="21"/>
        <v>96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96</v>
      </c>
      <c r="M225" s="3">
        <v>0</v>
      </c>
    </row>
    <row r="226" spans="1:13" ht="12.75">
      <c r="A226" t="s">
        <v>221</v>
      </c>
      <c r="B226" t="s">
        <v>234</v>
      </c>
      <c r="C226" s="3">
        <f t="shared" si="21"/>
        <v>239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239</v>
      </c>
      <c r="M226" s="3">
        <v>0</v>
      </c>
    </row>
    <row r="227" spans="1:13" ht="12.75">
      <c r="A227" t="s">
        <v>221</v>
      </c>
      <c r="B227" t="s">
        <v>235</v>
      </c>
      <c r="C227" s="3">
        <f t="shared" si="21"/>
        <v>1263</v>
      </c>
      <c r="D227" s="3">
        <v>1076</v>
      </c>
      <c r="E227" s="3">
        <v>89</v>
      </c>
      <c r="F227" s="3">
        <v>21</v>
      </c>
      <c r="G227" s="3">
        <v>0</v>
      </c>
      <c r="H227" s="3">
        <v>1</v>
      </c>
      <c r="I227" s="3">
        <v>0</v>
      </c>
      <c r="J227" s="3">
        <v>0</v>
      </c>
      <c r="K227" s="3">
        <v>12</v>
      </c>
      <c r="L227" s="3">
        <v>48</v>
      </c>
      <c r="M227" s="3">
        <v>16</v>
      </c>
    </row>
    <row r="228" spans="1:13" ht="12.75">
      <c r="A228" t="s">
        <v>221</v>
      </c>
      <c r="B228" t="s">
        <v>236</v>
      </c>
      <c r="C228" s="3">
        <f t="shared" si="21"/>
        <v>1247</v>
      </c>
      <c r="D228" s="3">
        <v>912</v>
      </c>
      <c r="E228" s="3">
        <v>213</v>
      </c>
      <c r="F228" s="3">
        <v>1</v>
      </c>
      <c r="G228" s="3">
        <v>0</v>
      </c>
      <c r="H228" s="3">
        <v>1</v>
      </c>
      <c r="I228" s="3">
        <v>0</v>
      </c>
      <c r="J228" s="3">
        <v>0</v>
      </c>
      <c r="K228" s="3">
        <v>18</v>
      </c>
      <c r="L228" s="3">
        <v>97</v>
      </c>
      <c r="M228" s="3">
        <v>5</v>
      </c>
    </row>
    <row r="229" spans="1:13" ht="12.75">
      <c r="A229" t="s">
        <v>221</v>
      </c>
      <c r="B229" t="s">
        <v>237</v>
      </c>
      <c r="C229" s="3">
        <f t="shared" si="21"/>
        <v>156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156</v>
      </c>
      <c r="M229" s="3">
        <v>0</v>
      </c>
    </row>
    <row r="230" spans="1:13" ht="12.75">
      <c r="A230" t="s">
        <v>221</v>
      </c>
      <c r="B230" t="s">
        <v>238</v>
      </c>
      <c r="C230" s="3">
        <f t="shared" si="21"/>
        <v>793</v>
      </c>
      <c r="D230" s="3">
        <v>580</v>
      </c>
      <c r="E230" s="3">
        <v>125</v>
      </c>
      <c r="F230" s="3">
        <v>0</v>
      </c>
      <c r="G230" s="3">
        <v>0</v>
      </c>
      <c r="H230" s="3">
        <v>1</v>
      </c>
      <c r="I230" s="3">
        <v>0</v>
      </c>
      <c r="J230" s="3">
        <v>0</v>
      </c>
      <c r="K230" s="3">
        <v>11</v>
      </c>
      <c r="L230" s="3">
        <v>68</v>
      </c>
      <c r="M230" s="3">
        <v>8</v>
      </c>
    </row>
    <row r="231" spans="1:13" ht="12.75">
      <c r="A231" t="s">
        <v>221</v>
      </c>
      <c r="B231" t="s">
        <v>239</v>
      </c>
      <c r="C231" s="3">
        <f t="shared" si="21"/>
        <v>744</v>
      </c>
      <c r="D231" s="3">
        <v>583</v>
      </c>
      <c r="E231" s="3">
        <v>73</v>
      </c>
      <c r="F231" s="3">
        <v>6</v>
      </c>
      <c r="G231" s="3">
        <v>0</v>
      </c>
      <c r="H231" s="3">
        <v>1</v>
      </c>
      <c r="I231" s="3">
        <v>0</v>
      </c>
      <c r="J231" s="3">
        <v>0</v>
      </c>
      <c r="K231" s="3">
        <v>25</v>
      </c>
      <c r="L231" s="3">
        <v>51</v>
      </c>
      <c r="M231" s="3">
        <v>5</v>
      </c>
    </row>
    <row r="232" spans="1:13" ht="12.75">
      <c r="A232" s="1" t="s">
        <v>221</v>
      </c>
      <c r="B232" s="1" t="s">
        <v>29</v>
      </c>
      <c r="C232" s="5">
        <f>SUM(C214:C231)</f>
        <v>16407</v>
      </c>
      <c r="D232" s="5">
        <f aca="true" t="shared" si="27" ref="D232:M232">SUM(D214:D231)</f>
        <v>11161</v>
      </c>
      <c r="E232" s="5">
        <f t="shared" si="27"/>
        <v>2124</v>
      </c>
      <c r="F232" s="5">
        <f t="shared" si="27"/>
        <v>121</v>
      </c>
      <c r="G232" s="5">
        <f t="shared" si="27"/>
        <v>7</v>
      </c>
      <c r="H232" s="5">
        <f t="shared" si="27"/>
        <v>13</v>
      </c>
      <c r="I232" s="5">
        <f t="shared" si="27"/>
        <v>0</v>
      </c>
      <c r="J232" s="5">
        <f t="shared" si="27"/>
        <v>1</v>
      </c>
      <c r="K232" s="5">
        <f t="shared" si="27"/>
        <v>223</v>
      </c>
      <c r="L232" s="5">
        <f t="shared" si="27"/>
        <v>2158</v>
      </c>
      <c r="M232" s="5">
        <f t="shared" si="27"/>
        <v>599</v>
      </c>
    </row>
    <row r="234" spans="1:13" ht="12.75">
      <c r="A234" s="1" t="s">
        <v>240</v>
      </c>
      <c r="C234" s="5">
        <f>+C21+C28+C33+C41+C56+C59+C72+C83+C85+C87+C93+C113+C121+C124+C139+C143+C148+C174+C187+C189+C204+C209+C213+C232</f>
        <v>365776</v>
      </c>
      <c r="D234" s="5">
        <f aca="true" t="shared" si="28" ref="D234:M234">+D21+D28+D33+D41+D56+D59+D72+D83+D85+D87+D93+D113+D121+D124+D139+D143+D148+D174+D187+D189+D204+D209+D213+D232</f>
        <v>286437</v>
      </c>
      <c r="E234" s="5">
        <f t="shared" si="28"/>
        <v>43165</v>
      </c>
      <c r="F234" s="5">
        <f t="shared" si="28"/>
        <v>2887</v>
      </c>
      <c r="G234" s="5">
        <f t="shared" si="28"/>
        <v>128</v>
      </c>
      <c r="H234" s="5">
        <f t="shared" si="28"/>
        <v>248</v>
      </c>
      <c r="I234" s="5">
        <f t="shared" si="28"/>
        <v>0</v>
      </c>
      <c r="J234" s="5">
        <f t="shared" si="28"/>
        <v>234</v>
      </c>
      <c r="K234" s="5">
        <f t="shared" si="28"/>
        <v>5097</v>
      </c>
      <c r="L234" s="5">
        <f t="shared" si="28"/>
        <v>25541</v>
      </c>
      <c r="M234" s="5">
        <f t="shared" si="28"/>
        <v>2039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8"/>
  <sheetViews>
    <sheetView tabSelected="1" workbookViewId="0" topLeftCell="E211">
      <selection activeCell="M238" sqref="M238"/>
    </sheetView>
  </sheetViews>
  <sheetFormatPr defaultColWidth="11.421875" defaultRowHeight="12.75"/>
  <cols>
    <col min="1" max="1" width="22.57421875" style="0" customWidth="1"/>
    <col min="2" max="2" width="29.140625" style="0" customWidth="1"/>
  </cols>
  <sheetData>
    <row r="2" spans="1:13" ht="12.75">
      <c r="A2" s="7" t="s">
        <v>0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243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7" t="s">
        <v>241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7" t="s">
        <v>242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2</v>
      </c>
      <c r="B7" s="7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</row>
    <row r="8" spans="1:13" ht="12.75">
      <c r="A8" s="6" t="s">
        <v>15</v>
      </c>
      <c r="B8" s="6" t="s">
        <v>16</v>
      </c>
      <c r="C8" s="3">
        <v>1701.584</v>
      </c>
      <c r="D8" s="3">
        <v>805.034</v>
      </c>
      <c r="E8" s="3">
        <v>182.649</v>
      </c>
      <c r="F8" s="3">
        <v>0</v>
      </c>
      <c r="G8" s="3">
        <v>69.695</v>
      </c>
      <c r="H8" s="3">
        <v>192.478</v>
      </c>
      <c r="I8" s="3">
        <v>0</v>
      </c>
      <c r="J8" s="3">
        <v>0</v>
      </c>
      <c r="K8" s="3">
        <v>95.075</v>
      </c>
      <c r="L8" s="3">
        <v>346.942</v>
      </c>
      <c r="M8" s="3">
        <v>9.711</v>
      </c>
    </row>
    <row r="9" spans="1:13" ht="12.75">
      <c r="A9" s="6" t="s">
        <v>15</v>
      </c>
      <c r="B9" s="6" t="s">
        <v>17</v>
      </c>
      <c r="C9" s="3">
        <v>501</v>
      </c>
      <c r="D9" s="3">
        <v>369</v>
      </c>
      <c r="E9" s="3">
        <v>61</v>
      </c>
      <c r="F9" s="3">
        <v>0</v>
      </c>
      <c r="G9" s="3">
        <v>0</v>
      </c>
      <c r="H9" s="3">
        <v>71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.75">
      <c r="A10" s="6" t="s">
        <v>15</v>
      </c>
      <c r="B10" s="6" t="s">
        <v>18</v>
      </c>
      <c r="C10" s="3">
        <v>931.5459999999999</v>
      </c>
      <c r="D10" s="3">
        <v>384.741</v>
      </c>
      <c r="E10" s="3">
        <v>89.572</v>
      </c>
      <c r="F10" s="3">
        <v>1.928</v>
      </c>
      <c r="G10" s="3">
        <v>53.825</v>
      </c>
      <c r="H10" s="3">
        <v>65.034</v>
      </c>
      <c r="I10" s="3">
        <v>0</v>
      </c>
      <c r="J10" s="3">
        <v>0</v>
      </c>
      <c r="K10" s="3">
        <v>6.76</v>
      </c>
      <c r="L10" s="3">
        <v>321.751</v>
      </c>
      <c r="M10" s="3">
        <v>7.935</v>
      </c>
    </row>
    <row r="11" spans="1:13" ht="12.75">
      <c r="A11" s="6" t="s">
        <v>15</v>
      </c>
      <c r="B11" s="6" t="s">
        <v>19</v>
      </c>
      <c r="C11" s="3">
        <v>147.46200000000002</v>
      </c>
      <c r="D11" s="3">
        <v>33.006</v>
      </c>
      <c r="E11" s="3">
        <v>106.656</v>
      </c>
      <c r="F11" s="3">
        <v>0</v>
      </c>
      <c r="G11" s="3">
        <v>5.067</v>
      </c>
      <c r="H11" s="3">
        <v>1.999</v>
      </c>
      <c r="I11" s="3">
        <v>0</v>
      </c>
      <c r="J11" s="3">
        <v>0</v>
      </c>
      <c r="K11" s="3">
        <v>0.734</v>
      </c>
      <c r="L11" s="3">
        <v>0</v>
      </c>
      <c r="M11" s="3">
        <v>0</v>
      </c>
    </row>
    <row r="12" spans="1:13" ht="12.75">
      <c r="A12" s="6" t="s">
        <v>15</v>
      </c>
      <c r="B12" s="6" t="s">
        <v>20</v>
      </c>
      <c r="C12" s="3">
        <v>1976</v>
      </c>
      <c r="D12" s="3">
        <v>740</v>
      </c>
      <c r="E12" s="3">
        <v>320</v>
      </c>
      <c r="F12" s="3">
        <v>421</v>
      </c>
      <c r="G12" s="3">
        <v>356</v>
      </c>
      <c r="H12" s="3">
        <v>75</v>
      </c>
      <c r="I12" s="3">
        <v>0</v>
      </c>
      <c r="J12" s="3">
        <v>0</v>
      </c>
      <c r="K12" s="3">
        <v>10</v>
      </c>
      <c r="L12" s="3">
        <v>0</v>
      </c>
      <c r="M12" s="3">
        <v>54</v>
      </c>
    </row>
    <row r="13" spans="1:13" ht="12.75">
      <c r="A13" s="6" t="s">
        <v>15</v>
      </c>
      <c r="B13" s="6" t="s">
        <v>21</v>
      </c>
      <c r="C13" s="3">
        <v>1860.214</v>
      </c>
      <c r="D13" s="3">
        <v>375.532</v>
      </c>
      <c r="E13" s="3">
        <v>184.456</v>
      </c>
      <c r="F13" s="3">
        <v>906.208</v>
      </c>
      <c r="G13" s="3">
        <v>44.836</v>
      </c>
      <c r="H13" s="3">
        <v>50.66</v>
      </c>
      <c r="I13" s="3">
        <v>0</v>
      </c>
      <c r="J13" s="3">
        <v>0</v>
      </c>
      <c r="K13" s="3">
        <v>2.744</v>
      </c>
      <c r="L13" s="3">
        <v>207.403</v>
      </c>
      <c r="M13" s="3">
        <v>88.375</v>
      </c>
    </row>
    <row r="14" spans="1:13" ht="12.75">
      <c r="A14" s="6" t="s">
        <v>15</v>
      </c>
      <c r="B14" s="6" t="s">
        <v>22</v>
      </c>
      <c r="C14" s="3">
        <v>18859.425</v>
      </c>
      <c r="D14" s="3">
        <v>9145.862</v>
      </c>
      <c r="E14" s="3">
        <v>6165.605</v>
      </c>
      <c r="F14" s="3">
        <v>454.328</v>
      </c>
      <c r="G14" s="3">
        <v>592.461</v>
      </c>
      <c r="H14" s="3">
        <v>2070.552</v>
      </c>
      <c r="I14" s="3">
        <v>0</v>
      </c>
      <c r="J14" s="3">
        <v>0</v>
      </c>
      <c r="K14" s="3">
        <v>400.145</v>
      </c>
      <c r="L14" s="3">
        <v>0</v>
      </c>
      <c r="M14" s="3">
        <v>30.472</v>
      </c>
    </row>
    <row r="15" spans="1:13" ht="12.75">
      <c r="A15" s="6" t="s">
        <v>15</v>
      </c>
      <c r="B15" s="6" t="s">
        <v>23</v>
      </c>
      <c r="C15" s="3">
        <v>12228.240999999998</v>
      </c>
      <c r="D15" s="3">
        <v>5401.092</v>
      </c>
      <c r="E15" s="3">
        <v>2823.101</v>
      </c>
      <c r="F15" s="3">
        <v>1825.738</v>
      </c>
      <c r="G15" s="3">
        <v>594.768</v>
      </c>
      <c r="H15" s="3">
        <v>855.339</v>
      </c>
      <c r="I15" s="3">
        <v>0</v>
      </c>
      <c r="J15" s="3">
        <v>0</v>
      </c>
      <c r="K15" s="3">
        <v>573.427</v>
      </c>
      <c r="L15" s="3">
        <v>80.831</v>
      </c>
      <c r="M15" s="3">
        <v>73.945</v>
      </c>
    </row>
    <row r="16" spans="1:13" ht="12.75">
      <c r="A16" s="6" t="s">
        <v>15</v>
      </c>
      <c r="B16" s="6" t="s">
        <v>24</v>
      </c>
      <c r="C16" s="3">
        <v>19025.679</v>
      </c>
      <c r="D16" s="3">
        <v>7829.587</v>
      </c>
      <c r="E16" s="3">
        <v>8145.165</v>
      </c>
      <c r="F16" s="3">
        <v>335.061</v>
      </c>
      <c r="G16" s="3">
        <v>0</v>
      </c>
      <c r="H16" s="3">
        <v>2377.057</v>
      </c>
      <c r="I16" s="3">
        <v>0</v>
      </c>
      <c r="J16" s="3">
        <v>0</v>
      </c>
      <c r="K16" s="3">
        <v>312.019</v>
      </c>
      <c r="L16" s="3">
        <v>0</v>
      </c>
      <c r="M16" s="3">
        <v>26.79</v>
      </c>
    </row>
    <row r="17" spans="1:13" ht="12.75">
      <c r="A17" s="6" t="s">
        <v>15</v>
      </c>
      <c r="B17" s="6" t="s">
        <v>25</v>
      </c>
      <c r="C17" s="3">
        <v>2377.249</v>
      </c>
      <c r="D17" s="3">
        <v>1393.809</v>
      </c>
      <c r="E17" s="3">
        <v>487.307</v>
      </c>
      <c r="F17" s="3">
        <v>12.695</v>
      </c>
      <c r="G17" s="3">
        <v>70</v>
      </c>
      <c r="H17" s="3">
        <v>343.405</v>
      </c>
      <c r="I17" s="3">
        <v>0</v>
      </c>
      <c r="J17" s="3">
        <v>0</v>
      </c>
      <c r="K17" s="3">
        <v>48.381</v>
      </c>
      <c r="L17" s="3">
        <v>0</v>
      </c>
      <c r="M17" s="3">
        <v>21.652</v>
      </c>
    </row>
    <row r="18" spans="1:13" ht="12.75">
      <c r="A18" s="6" t="s">
        <v>15</v>
      </c>
      <c r="B18" s="6" t="s">
        <v>26</v>
      </c>
      <c r="C18" s="3">
        <v>4669.155000000001</v>
      </c>
      <c r="D18" s="3">
        <v>2497.506</v>
      </c>
      <c r="E18" s="3">
        <v>1120.081</v>
      </c>
      <c r="F18" s="3">
        <v>0</v>
      </c>
      <c r="G18" s="3">
        <v>181.146</v>
      </c>
      <c r="H18" s="3">
        <v>723.839</v>
      </c>
      <c r="I18" s="3">
        <v>0</v>
      </c>
      <c r="J18" s="3">
        <v>0</v>
      </c>
      <c r="K18" s="3">
        <v>85.073</v>
      </c>
      <c r="L18" s="3">
        <v>0</v>
      </c>
      <c r="M18" s="3">
        <v>61.51</v>
      </c>
    </row>
    <row r="19" spans="1:13" ht="12.75">
      <c r="A19" s="6" t="s">
        <v>15</v>
      </c>
      <c r="B19" s="6" t="s">
        <v>27</v>
      </c>
      <c r="C19" s="3">
        <v>3856.3510000000006</v>
      </c>
      <c r="D19" s="3">
        <v>1765.76</v>
      </c>
      <c r="E19" s="3">
        <v>411.803</v>
      </c>
      <c r="F19" s="3">
        <v>804.737</v>
      </c>
      <c r="G19" s="3">
        <v>415.896</v>
      </c>
      <c r="H19" s="3">
        <v>292.558</v>
      </c>
      <c r="I19" s="3">
        <v>0</v>
      </c>
      <c r="J19" s="3">
        <v>0</v>
      </c>
      <c r="K19" s="3">
        <v>87.3</v>
      </c>
      <c r="L19" s="3">
        <v>78.297</v>
      </c>
      <c r="M19" s="3">
        <v>0</v>
      </c>
    </row>
    <row r="20" spans="1:13" ht="12.75">
      <c r="A20" s="6" t="s">
        <v>15</v>
      </c>
      <c r="B20" s="6" t="s">
        <v>28</v>
      </c>
      <c r="C20" s="3">
        <v>7110.118</v>
      </c>
      <c r="D20" s="3">
        <v>2439.354</v>
      </c>
      <c r="E20" s="3">
        <v>446.978</v>
      </c>
      <c r="F20" s="3">
        <v>2995.09</v>
      </c>
      <c r="G20" s="3">
        <v>0</v>
      </c>
      <c r="H20" s="3">
        <v>399.268</v>
      </c>
      <c r="I20" s="3">
        <v>0</v>
      </c>
      <c r="J20" s="3">
        <v>0</v>
      </c>
      <c r="K20" s="3">
        <v>60.289</v>
      </c>
      <c r="L20" s="3">
        <v>589.539</v>
      </c>
      <c r="M20" s="3">
        <v>179.6</v>
      </c>
    </row>
    <row r="21" spans="1:13" s="1" customFormat="1" ht="12.75">
      <c r="A21" s="7" t="s">
        <v>15</v>
      </c>
      <c r="B21" s="7" t="s">
        <v>29</v>
      </c>
      <c r="C21" s="5">
        <f>SUM(C8:C20)</f>
        <v>75244.02399999999</v>
      </c>
      <c r="D21" s="5">
        <f aca="true" t="shared" si="0" ref="D21:M21">SUM(D8:D20)</f>
        <v>33180.283</v>
      </c>
      <c r="E21" s="5">
        <f t="shared" si="0"/>
        <v>20544.372999999996</v>
      </c>
      <c r="F21" s="5">
        <f t="shared" si="0"/>
        <v>7756.785000000001</v>
      </c>
      <c r="G21" s="5">
        <f t="shared" si="0"/>
        <v>2383.694</v>
      </c>
      <c r="H21" s="5">
        <f t="shared" si="0"/>
        <v>7518.188999999999</v>
      </c>
      <c r="I21" s="5">
        <f t="shared" si="0"/>
        <v>0</v>
      </c>
      <c r="J21" s="5">
        <f t="shared" si="0"/>
        <v>0</v>
      </c>
      <c r="K21" s="5">
        <f t="shared" si="0"/>
        <v>1681.9470000000001</v>
      </c>
      <c r="L21" s="5">
        <f t="shared" si="0"/>
        <v>1624.763</v>
      </c>
      <c r="M21" s="5">
        <f t="shared" si="0"/>
        <v>553.99</v>
      </c>
    </row>
    <row r="22" spans="1:13" ht="12.75">
      <c r="A22" s="6" t="s">
        <v>30</v>
      </c>
      <c r="B22" s="6" t="s">
        <v>31</v>
      </c>
      <c r="C22" s="3">
        <v>4038.3340000000003</v>
      </c>
      <c r="D22" s="3">
        <v>870.842</v>
      </c>
      <c r="E22" s="3">
        <v>500.939</v>
      </c>
      <c r="F22" s="3">
        <v>2013.419</v>
      </c>
      <c r="G22" s="3">
        <v>75</v>
      </c>
      <c r="H22" s="3">
        <v>120.869</v>
      </c>
      <c r="I22" s="3">
        <v>0</v>
      </c>
      <c r="J22" s="3">
        <v>0</v>
      </c>
      <c r="K22" s="3">
        <v>79.981</v>
      </c>
      <c r="L22" s="3">
        <v>226.596</v>
      </c>
      <c r="M22" s="3">
        <v>150.688</v>
      </c>
    </row>
    <row r="23" spans="1:13" ht="12.75">
      <c r="A23" s="6" t="s">
        <v>30</v>
      </c>
      <c r="B23" s="6" t="s">
        <v>32</v>
      </c>
      <c r="C23" s="3">
        <v>3659.462</v>
      </c>
      <c r="D23" s="3">
        <v>2036.467</v>
      </c>
      <c r="E23" s="3">
        <v>697.872</v>
      </c>
      <c r="F23" s="3">
        <v>214.521</v>
      </c>
      <c r="G23" s="3">
        <v>339.604</v>
      </c>
      <c r="H23" s="3">
        <v>205.909</v>
      </c>
      <c r="I23" s="3">
        <v>0</v>
      </c>
      <c r="J23" s="3">
        <v>0</v>
      </c>
      <c r="K23" s="3">
        <v>77.227</v>
      </c>
      <c r="L23" s="3">
        <v>81.194</v>
      </c>
      <c r="M23" s="3">
        <v>6.668</v>
      </c>
    </row>
    <row r="24" spans="1:13" ht="12.75">
      <c r="A24" s="6" t="s">
        <v>30</v>
      </c>
      <c r="B24" s="6" t="s">
        <v>33</v>
      </c>
      <c r="C24" s="3">
        <v>3494.883</v>
      </c>
      <c r="D24" s="3">
        <v>2200.993</v>
      </c>
      <c r="E24" s="3">
        <v>780.678</v>
      </c>
      <c r="F24" s="3">
        <v>0</v>
      </c>
      <c r="G24" s="3">
        <v>0</v>
      </c>
      <c r="H24" s="3">
        <v>265</v>
      </c>
      <c r="I24" s="3">
        <v>0</v>
      </c>
      <c r="J24" s="3">
        <v>0</v>
      </c>
      <c r="K24" s="3">
        <v>95.202</v>
      </c>
      <c r="L24" s="3">
        <v>108.76</v>
      </c>
      <c r="M24" s="3">
        <v>44.25</v>
      </c>
    </row>
    <row r="25" spans="1:13" ht="12.75">
      <c r="A25" s="6" t="s">
        <v>30</v>
      </c>
      <c r="B25" s="6" t="s">
        <v>34</v>
      </c>
      <c r="C25" s="3">
        <v>11235.775000000001</v>
      </c>
      <c r="D25" s="3">
        <v>2402.53</v>
      </c>
      <c r="E25" s="3">
        <v>5506.948</v>
      </c>
      <c r="F25" s="3">
        <v>36.174</v>
      </c>
      <c r="G25" s="3">
        <v>0</v>
      </c>
      <c r="H25" s="3">
        <v>582.395</v>
      </c>
      <c r="I25" s="3">
        <v>0</v>
      </c>
      <c r="J25" s="3">
        <v>0</v>
      </c>
      <c r="K25" s="3">
        <v>186.298</v>
      </c>
      <c r="L25" s="3">
        <v>2521.43</v>
      </c>
      <c r="M25" s="3">
        <v>0</v>
      </c>
    </row>
    <row r="26" spans="1:13" ht="12.75">
      <c r="A26" s="6" t="s">
        <v>30</v>
      </c>
      <c r="B26" s="6" t="s">
        <v>35</v>
      </c>
      <c r="C26" s="3">
        <v>1634.7</v>
      </c>
      <c r="D26" s="3">
        <v>562.257</v>
      </c>
      <c r="E26" s="3">
        <v>696.946</v>
      </c>
      <c r="F26" s="3">
        <v>0</v>
      </c>
      <c r="G26" s="3">
        <v>0</v>
      </c>
      <c r="H26" s="3">
        <v>61.752</v>
      </c>
      <c r="I26" s="3">
        <v>0</v>
      </c>
      <c r="J26" s="3">
        <v>0</v>
      </c>
      <c r="K26" s="3">
        <v>35.739</v>
      </c>
      <c r="L26" s="3">
        <v>272.356</v>
      </c>
      <c r="M26" s="3">
        <v>5.65</v>
      </c>
    </row>
    <row r="27" spans="1:13" ht="12.75">
      <c r="A27" s="6" t="s">
        <v>30</v>
      </c>
      <c r="B27" s="6" t="s">
        <v>36</v>
      </c>
      <c r="C27" s="3">
        <v>94150.66100000001</v>
      </c>
      <c r="D27" s="3">
        <v>33385.54</v>
      </c>
      <c r="E27" s="3">
        <v>16468.444</v>
      </c>
      <c r="F27" s="3">
        <v>31909.439</v>
      </c>
      <c r="G27" s="3">
        <v>979.016</v>
      </c>
      <c r="H27" s="3">
        <v>5510.305</v>
      </c>
      <c r="I27" s="3">
        <v>0</v>
      </c>
      <c r="J27" s="3">
        <v>1815.384</v>
      </c>
      <c r="K27" s="3">
        <v>2604.907</v>
      </c>
      <c r="L27" s="3">
        <v>559.404</v>
      </c>
      <c r="M27" s="3">
        <v>918.222</v>
      </c>
    </row>
    <row r="28" spans="1:13" s="1" customFormat="1" ht="12.75">
      <c r="A28" s="7" t="s">
        <v>30</v>
      </c>
      <c r="B28" s="7" t="s">
        <v>29</v>
      </c>
      <c r="C28" s="5">
        <f>+C22+C23+C24+C25+C26+C27</f>
        <v>118213.815</v>
      </c>
      <c r="D28" s="5">
        <f aca="true" t="shared" si="1" ref="D28:M28">+D22+D23+D24+D25+D26+D27</f>
        <v>41458.629</v>
      </c>
      <c r="E28" s="5">
        <f t="shared" si="1"/>
        <v>24651.826999999997</v>
      </c>
      <c r="F28" s="5">
        <f t="shared" si="1"/>
        <v>34173.553</v>
      </c>
      <c r="G28" s="5">
        <f t="shared" si="1"/>
        <v>1393.62</v>
      </c>
      <c r="H28" s="5">
        <f t="shared" si="1"/>
        <v>6746.2300000000005</v>
      </c>
      <c r="I28" s="5">
        <f t="shared" si="1"/>
        <v>0</v>
      </c>
      <c r="J28" s="5">
        <f t="shared" si="1"/>
        <v>1815.384</v>
      </c>
      <c r="K28" s="5">
        <f t="shared" si="1"/>
        <v>3079.3540000000003</v>
      </c>
      <c r="L28" s="5">
        <f t="shared" si="1"/>
        <v>3769.7400000000002</v>
      </c>
      <c r="M28" s="5">
        <f t="shared" si="1"/>
        <v>1125.478</v>
      </c>
    </row>
    <row r="29" spans="1:13" ht="12.75">
      <c r="A29" s="6" t="s">
        <v>37</v>
      </c>
      <c r="B29" s="6" t="s">
        <v>38</v>
      </c>
      <c r="C29" s="3">
        <v>2404.0059999999994</v>
      </c>
      <c r="D29" s="3">
        <v>1410.014</v>
      </c>
      <c r="E29" s="3">
        <v>475.749</v>
      </c>
      <c r="F29" s="3">
        <v>0</v>
      </c>
      <c r="G29" s="3">
        <v>214.633</v>
      </c>
      <c r="H29" s="3">
        <v>235.2</v>
      </c>
      <c r="I29" s="3">
        <v>0</v>
      </c>
      <c r="J29" s="3">
        <v>0</v>
      </c>
      <c r="K29" s="3">
        <v>68.41</v>
      </c>
      <c r="L29" s="3">
        <v>0</v>
      </c>
      <c r="M29" s="3">
        <v>0</v>
      </c>
    </row>
    <row r="30" spans="1:13" ht="12.75">
      <c r="A30" s="6" t="s">
        <v>37</v>
      </c>
      <c r="B30" s="6" t="s">
        <v>39</v>
      </c>
      <c r="C30" s="3">
        <v>2724.553</v>
      </c>
      <c r="D30" s="3">
        <v>1436.047</v>
      </c>
      <c r="E30" s="3">
        <v>328.09</v>
      </c>
      <c r="F30" s="3">
        <v>225.102</v>
      </c>
      <c r="G30" s="3">
        <v>0</v>
      </c>
      <c r="H30" s="3">
        <v>31.016</v>
      </c>
      <c r="I30" s="3">
        <v>0</v>
      </c>
      <c r="J30" s="3">
        <v>420.075</v>
      </c>
      <c r="K30" s="3">
        <v>264.361</v>
      </c>
      <c r="L30" s="3">
        <v>0</v>
      </c>
      <c r="M30" s="3">
        <v>19.862</v>
      </c>
    </row>
    <row r="31" spans="1:13" ht="12.75">
      <c r="A31" s="6" t="s">
        <v>37</v>
      </c>
      <c r="B31" s="6" t="s">
        <v>40</v>
      </c>
      <c r="C31" s="3">
        <v>1015.089</v>
      </c>
      <c r="D31" s="3">
        <v>774.388</v>
      </c>
      <c r="E31" s="3">
        <v>165.59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75.111</v>
      </c>
      <c r="L31" s="3">
        <v>0</v>
      </c>
      <c r="M31" s="3">
        <v>0</v>
      </c>
    </row>
    <row r="32" spans="1:13" ht="12.75">
      <c r="A32" s="6" t="s">
        <v>37</v>
      </c>
      <c r="B32" s="6" t="s">
        <v>41</v>
      </c>
      <c r="C32" s="3">
        <v>11163.066</v>
      </c>
      <c r="D32" s="3">
        <v>4291.2</v>
      </c>
      <c r="E32" s="3">
        <v>684.42</v>
      </c>
      <c r="F32" s="3">
        <v>5140.278</v>
      </c>
      <c r="G32" s="3">
        <v>108</v>
      </c>
      <c r="H32" s="3">
        <v>825</v>
      </c>
      <c r="I32" s="3">
        <v>0</v>
      </c>
      <c r="J32" s="3">
        <v>0</v>
      </c>
      <c r="K32" s="3">
        <v>114.168</v>
      </c>
      <c r="L32" s="3">
        <v>0</v>
      </c>
      <c r="M32" s="3">
        <v>0</v>
      </c>
    </row>
    <row r="33" spans="1:13" s="1" customFormat="1" ht="12.75">
      <c r="A33" s="7" t="s">
        <v>37</v>
      </c>
      <c r="B33" s="7" t="s">
        <v>29</v>
      </c>
      <c r="C33" s="5">
        <f>+C29+C30+C31+C32</f>
        <v>17306.714</v>
      </c>
      <c r="D33" s="5">
        <f aca="true" t="shared" si="2" ref="D33:M33">+D29+D30+D31+D32</f>
        <v>7911.648999999999</v>
      </c>
      <c r="E33" s="5">
        <f t="shared" si="2"/>
        <v>1653.849</v>
      </c>
      <c r="F33" s="5">
        <f t="shared" si="2"/>
        <v>5365.38</v>
      </c>
      <c r="G33" s="5">
        <f t="shared" si="2"/>
        <v>322.63300000000004</v>
      </c>
      <c r="H33" s="5">
        <f t="shared" si="2"/>
        <v>1091.216</v>
      </c>
      <c r="I33" s="5">
        <f t="shared" si="2"/>
        <v>0</v>
      </c>
      <c r="J33" s="5">
        <f t="shared" si="2"/>
        <v>420.075</v>
      </c>
      <c r="K33" s="5">
        <f t="shared" si="2"/>
        <v>522.05</v>
      </c>
      <c r="L33" s="5">
        <f t="shared" si="2"/>
        <v>0</v>
      </c>
      <c r="M33" s="5">
        <f t="shared" si="2"/>
        <v>19.862</v>
      </c>
    </row>
    <row r="34" spans="1:13" ht="12.75">
      <c r="A34" s="6" t="s">
        <v>42</v>
      </c>
      <c r="B34" s="6" t="s">
        <v>43</v>
      </c>
      <c r="C34" s="3">
        <v>1959.268</v>
      </c>
      <c r="D34" s="3">
        <v>855</v>
      </c>
      <c r="E34" s="3">
        <v>536.268</v>
      </c>
      <c r="F34" s="3">
        <v>0</v>
      </c>
      <c r="G34" s="3">
        <v>0</v>
      </c>
      <c r="H34" s="3">
        <v>175</v>
      </c>
      <c r="I34" s="3">
        <v>0</v>
      </c>
      <c r="J34" s="3">
        <v>0</v>
      </c>
      <c r="K34" s="3">
        <v>42.5</v>
      </c>
      <c r="L34" s="3">
        <v>275</v>
      </c>
      <c r="M34" s="3">
        <v>75.5</v>
      </c>
    </row>
    <row r="35" spans="1:13" ht="12.75">
      <c r="A35" s="6" t="s">
        <v>42</v>
      </c>
      <c r="B35" s="6" t="s">
        <v>44</v>
      </c>
      <c r="C35" s="3">
        <v>22697.114</v>
      </c>
      <c r="D35" s="3">
        <v>12523.637</v>
      </c>
      <c r="E35" s="3">
        <v>7930.371</v>
      </c>
      <c r="F35" s="3">
        <v>113.033</v>
      </c>
      <c r="G35" s="3">
        <v>0</v>
      </c>
      <c r="H35" s="3">
        <v>997.682</v>
      </c>
      <c r="I35" s="3">
        <v>0</v>
      </c>
      <c r="J35" s="3">
        <v>0</v>
      </c>
      <c r="K35" s="3">
        <v>655.717</v>
      </c>
      <c r="L35" s="3">
        <v>476.674</v>
      </c>
      <c r="M35" s="3">
        <v>0</v>
      </c>
    </row>
    <row r="36" spans="1:13" ht="12.75">
      <c r="A36" s="6" t="s">
        <v>42</v>
      </c>
      <c r="B36" s="6" t="s">
        <v>45</v>
      </c>
      <c r="C36" s="3">
        <v>5347</v>
      </c>
      <c r="D36" s="3">
        <v>3100</v>
      </c>
      <c r="E36" s="3">
        <v>960</v>
      </c>
      <c r="F36" s="3">
        <v>207</v>
      </c>
      <c r="G36" s="3">
        <v>0</v>
      </c>
      <c r="H36" s="3">
        <v>610</v>
      </c>
      <c r="I36" s="3">
        <v>0</v>
      </c>
      <c r="J36" s="3">
        <v>0</v>
      </c>
      <c r="K36" s="3">
        <v>0</v>
      </c>
      <c r="L36" s="3">
        <v>470</v>
      </c>
      <c r="M36" s="3">
        <v>0</v>
      </c>
    </row>
    <row r="37" spans="1:13" ht="12.75">
      <c r="A37" s="6" t="s">
        <v>42</v>
      </c>
      <c r="B37" s="6" t="s">
        <v>46</v>
      </c>
      <c r="C37" s="3">
        <v>11211.475999999999</v>
      </c>
      <c r="D37" s="3">
        <v>5122.555</v>
      </c>
      <c r="E37" s="3">
        <v>2311.504</v>
      </c>
      <c r="F37" s="3">
        <v>0</v>
      </c>
      <c r="G37" s="3">
        <v>0</v>
      </c>
      <c r="H37" s="3">
        <v>1354.378</v>
      </c>
      <c r="I37" s="3">
        <v>0</v>
      </c>
      <c r="J37" s="3">
        <v>0</v>
      </c>
      <c r="K37" s="3">
        <v>346.678</v>
      </c>
      <c r="L37" s="3">
        <v>2076.361</v>
      </c>
      <c r="M37" s="3">
        <v>0</v>
      </c>
    </row>
    <row r="38" spans="1:13" ht="12.75">
      <c r="A38" s="6" t="s">
        <v>42</v>
      </c>
      <c r="B38" s="6" t="s">
        <v>47</v>
      </c>
      <c r="C38" s="3">
        <v>5070.868999999999</v>
      </c>
      <c r="D38" s="3">
        <v>2711.978</v>
      </c>
      <c r="E38" s="3">
        <v>1023.539</v>
      </c>
      <c r="F38" s="3">
        <v>0</v>
      </c>
      <c r="G38" s="3">
        <v>8.052</v>
      </c>
      <c r="H38" s="3">
        <v>585.636</v>
      </c>
      <c r="I38" s="3">
        <v>0</v>
      </c>
      <c r="J38" s="3">
        <v>0</v>
      </c>
      <c r="K38" s="3">
        <v>137.346</v>
      </c>
      <c r="L38" s="3">
        <v>487.32</v>
      </c>
      <c r="M38" s="3">
        <v>116.998</v>
      </c>
    </row>
    <row r="39" spans="1:13" ht="12.75">
      <c r="A39" s="6" t="s">
        <v>42</v>
      </c>
      <c r="B39" s="6" t="s">
        <v>48</v>
      </c>
      <c r="C39" s="3">
        <v>2021</v>
      </c>
      <c r="D39" s="3">
        <v>190</v>
      </c>
      <c r="E39" s="3">
        <v>890</v>
      </c>
      <c r="F39" s="3">
        <v>0</v>
      </c>
      <c r="G39" s="3">
        <v>0</v>
      </c>
      <c r="H39" s="3">
        <v>470</v>
      </c>
      <c r="I39" s="3">
        <v>0</v>
      </c>
      <c r="J39" s="3">
        <v>0</v>
      </c>
      <c r="K39" s="3">
        <v>11</v>
      </c>
      <c r="L39" s="3">
        <v>460</v>
      </c>
      <c r="M39" s="3">
        <v>0</v>
      </c>
    </row>
    <row r="40" spans="1:13" ht="12.75">
      <c r="A40" s="6" t="s">
        <v>42</v>
      </c>
      <c r="B40" s="6" t="s">
        <v>49</v>
      </c>
      <c r="C40" s="3">
        <v>2244</v>
      </c>
      <c r="D40" s="3">
        <v>1100</v>
      </c>
      <c r="E40" s="3">
        <v>630</v>
      </c>
      <c r="F40" s="3">
        <v>0</v>
      </c>
      <c r="G40" s="3">
        <v>0</v>
      </c>
      <c r="H40" s="3">
        <v>330</v>
      </c>
      <c r="I40" s="3">
        <v>0</v>
      </c>
      <c r="J40" s="3">
        <v>0</v>
      </c>
      <c r="K40" s="3">
        <v>87</v>
      </c>
      <c r="L40" s="3">
        <v>6</v>
      </c>
      <c r="M40" s="3">
        <v>91</v>
      </c>
    </row>
    <row r="41" spans="1:13" s="1" customFormat="1" ht="12.75">
      <c r="A41" s="7" t="s">
        <v>42</v>
      </c>
      <c r="B41" s="7" t="s">
        <v>29</v>
      </c>
      <c r="C41" s="5">
        <f>+C34+C35+C36+C37+C38+C39+C40</f>
        <v>50550.727</v>
      </c>
      <c r="D41" s="5">
        <f>+D34+D35+D36+D37+D38+D39+D40</f>
        <v>25603.170000000002</v>
      </c>
      <c r="E41" s="5">
        <f>+E34+E35+E36+E37+E38+E39+E40</f>
        <v>14281.682</v>
      </c>
      <c r="F41" s="5">
        <f>+F34+F35+F36+F37+F38+F39+F40</f>
        <v>320.033</v>
      </c>
      <c r="G41" s="5">
        <f>+G34+G35+G36+G37+G38+G39+G40</f>
        <v>8.052</v>
      </c>
      <c r="H41" s="5">
        <f>+H34+H35+H36+H37+H38+H39+H40</f>
        <v>4522.696</v>
      </c>
      <c r="I41" s="5">
        <f>+I34+I35+I36+I37+I38+I39+I40</f>
        <v>0</v>
      </c>
      <c r="J41" s="5">
        <f>+J34+J35+J36+J37+J38+J39+J40</f>
        <v>0</v>
      </c>
      <c r="K41" s="5">
        <f>+K34+K35+K36+K37+K38+K39+K40</f>
        <v>1280.241</v>
      </c>
      <c r="L41" s="5">
        <f>+L34+L35+L36+L37+L38+L39+L40</f>
        <v>4251.355</v>
      </c>
      <c r="M41" s="5">
        <f>+M34+M35+M36+M37+M38+M39+M40</f>
        <v>283.498</v>
      </c>
    </row>
    <row r="42" spans="1:13" ht="12.75">
      <c r="A42" s="6" t="s">
        <v>50</v>
      </c>
      <c r="B42" s="6" t="s">
        <v>51</v>
      </c>
      <c r="C42" s="3">
        <v>12212.765000000001</v>
      </c>
      <c r="D42" s="3">
        <v>1347.7</v>
      </c>
      <c r="E42" s="3">
        <v>534.189</v>
      </c>
      <c r="F42" s="3">
        <v>8042.587</v>
      </c>
      <c r="G42" s="3">
        <v>60.655</v>
      </c>
      <c r="H42" s="3">
        <v>473.491</v>
      </c>
      <c r="I42" s="3">
        <v>0</v>
      </c>
      <c r="J42" s="3">
        <v>0</v>
      </c>
      <c r="K42" s="3">
        <v>102.104</v>
      </c>
      <c r="L42" s="3">
        <v>1652.039</v>
      </c>
      <c r="M42" s="3">
        <v>0</v>
      </c>
    </row>
    <row r="43" spans="1:13" ht="12.75">
      <c r="A43" s="6" t="s">
        <v>50</v>
      </c>
      <c r="B43" s="6" t="s">
        <v>52</v>
      </c>
      <c r="C43" s="3">
        <v>3108.107</v>
      </c>
      <c r="D43" s="3">
        <v>782.507</v>
      </c>
      <c r="E43" s="3">
        <v>511.687</v>
      </c>
      <c r="F43" s="3">
        <v>747.941</v>
      </c>
      <c r="G43" s="3">
        <v>0</v>
      </c>
      <c r="H43" s="3">
        <v>172.045</v>
      </c>
      <c r="I43" s="3">
        <v>0</v>
      </c>
      <c r="J43" s="3">
        <v>0</v>
      </c>
      <c r="K43" s="3">
        <v>53.132</v>
      </c>
      <c r="L43" s="3">
        <v>818.891</v>
      </c>
      <c r="M43" s="3">
        <v>21.904</v>
      </c>
    </row>
    <row r="44" spans="1:13" ht="12.75">
      <c r="A44" s="6" t="s">
        <v>50</v>
      </c>
      <c r="B44" s="6" t="s">
        <v>53</v>
      </c>
      <c r="C44" s="3">
        <v>2305.8509999999997</v>
      </c>
      <c r="D44" s="3">
        <v>635.458</v>
      </c>
      <c r="E44" s="3">
        <v>862.242</v>
      </c>
      <c r="F44" s="3">
        <v>29.956</v>
      </c>
      <c r="G44" s="3">
        <v>26.82</v>
      </c>
      <c r="H44" s="3">
        <v>194.225</v>
      </c>
      <c r="I44" s="3">
        <v>0</v>
      </c>
      <c r="J44" s="3">
        <v>0</v>
      </c>
      <c r="K44" s="3">
        <v>100.44</v>
      </c>
      <c r="L44" s="3">
        <v>429.5</v>
      </c>
      <c r="M44" s="3">
        <v>27.21</v>
      </c>
    </row>
    <row r="45" spans="1:13" ht="12.75">
      <c r="A45" s="6" t="s">
        <v>50</v>
      </c>
      <c r="B45" s="6" t="s">
        <v>54</v>
      </c>
      <c r="C45" s="3">
        <v>3750.0449999999996</v>
      </c>
      <c r="D45" s="3">
        <v>668.35</v>
      </c>
      <c r="E45" s="3">
        <v>292.99</v>
      </c>
      <c r="F45" s="3">
        <v>1657.459</v>
      </c>
      <c r="G45" s="3">
        <v>0</v>
      </c>
      <c r="H45" s="3">
        <v>210.191</v>
      </c>
      <c r="I45" s="3">
        <v>0</v>
      </c>
      <c r="J45" s="3">
        <v>0</v>
      </c>
      <c r="K45" s="3">
        <v>119.603</v>
      </c>
      <c r="L45" s="3">
        <v>778.203</v>
      </c>
      <c r="M45" s="3">
        <v>23.249</v>
      </c>
    </row>
    <row r="46" spans="1:13" ht="12.75">
      <c r="A46" s="6" t="s">
        <v>50</v>
      </c>
      <c r="B46" s="6" t="s">
        <v>55</v>
      </c>
      <c r="C46" s="3">
        <v>2340.709</v>
      </c>
      <c r="D46" s="3">
        <v>505.17</v>
      </c>
      <c r="E46" s="3">
        <v>162.48</v>
      </c>
      <c r="F46" s="3">
        <v>899.268</v>
      </c>
      <c r="G46" s="3">
        <v>36.148</v>
      </c>
      <c r="H46" s="3">
        <v>155.272</v>
      </c>
      <c r="I46" s="3">
        <v>0</v>
      </c>
      <c r="J46" s="3">
        <v>0</v>
      </c>
      <c r="K46" s="3">
        <v>40.453</v>
      </c>
      <c r="L46" s="3">
        <v>529.586</v>
      </c>
      <c r="M46" s="3">
        <v>12.332</v>
      </c>
    </row>
    <row r="47" spans="1:13" ht="12.75">
      <c r="A47" s="6" t="s">
        <v>50</v>
      </c>
      <c r="B47" s="6" t="s">
        <v>56</v>
      </c>
      <c r="C47" s="3">
        <v>2368.1569999999997</v>
      </c>
      <c r="D47" s="3">
        <v>408.548</v>
      </c>
      <c r="E47" s="3">
        <v>115.839</v>
      </c>
      <c r="F47" s="3">
        <v>267.513</v>
      </c>
      <c r="G47" s="3">
        <v>0</v>
      </c>
      <c r="H47" s="3">
        <v>97.16</v>
      </c>
      <c r="I47" s="3">
        <v>0</v>
      </c>
      <c r="J47" s="3">
        <v>0</v>
      </c>
      <c r="K47" s="3">
        <v>49.913</v>
      </c>
      <c r="L47" s="3">
        <v>1429.184</v>
      </c>
      <c r="M47" s="3">
        <v>0</v>
      </c>
    </row>
    <row r="48" spans="1:13" ht="12.75">
      <c r="A48" s="6" t="s">
        <v>50</v>
      </c>
      <c r="B48" s="6" t="s">
        <v>57</v>
      </c>
      <c r="C48" s="3">
        <v>925.436</v>
      </c>
      <c r="D48" s="3">
        <v>347.624</v>
      </c>
      <c r="E48" s="3">
        <v>41.644</v>
      </c>
      <c r="F48" s="3">
        <v>5.139</v>
      </c>
      <c r="G48" s="3">
        <v>3</v>
      </c>
      <c r="H48" s="3">
        <v>20.36</v>
      </c>
      <c r="I48" s="3">
        <v>0</v>
      </c>
      <c r="J48" s="3">
        <v>0</v>
      </c>
      <c r="K48" s="3">
        <v>30.876</v>
      </c>
      <c r="L48" s="3">
        <v>471.654</v>
      </c>
      <c r="M48" s="3">
        <v>5.139</v>
      </c>
    </row>
    <row r="49" spans="1:13" ht="12.75">
      <c r="A49" s="6" t="s">
        <v>50</v>
      </c>
      <c r="B49" s="6" t="s">
        <v>58</v>
      </c>
      <c r="C49" s="3">
        <v>2989.399</v>
      </c>
      <c r="D49" s="3">
        <v>401.941</v>
      </c>
      <c r="E49" s="3">
        <v>136.138</v>
      </c>
      <c r="F49" s="3">
        <v>1295.76</v>
      </c>
      <c r="G49" s="3">
        <v>0</v>
      </c>
      <c r="H49" s="3">
        <v>130.331</v>
      </c>
      <c r="I49" s="3">
        <v>0</v>
      </c>
      <c r="J49" s="3">
        <v>314.754</v>
      </c>
      <c r="K49" s="3">
        <v>12.615</v>
      </c>
      <c r="L49" s="3">
        <v>675.568</v>
      </c>
      <c r="M49" s="3">
        <v>22.292</v>
      </c>
    </row>
    <row r="50" spans="1:13" ht="12.75">
      <c r="A50" s="6" t="s">
        <v>50</v>
      </c>
      <c r="B50" s="6" t="s">
        <v>59</v>
      </c>
      <c r="C50" s="3">
        <v>6556.221</v>
      </c>
      <c r="D50" s="3">
        <v>540.858</v>
      </c>
      <c r="E50" s="3">
        <v>285.188</v>
      </c>
      <c r="F50" s="3">
        <v>816.825</v>
      </c>
      <c r="G50" s="3">
        <v>0</v>
      </c>
      <c r="H50" s="3">
        <v>155.615</v>
      </c>
      <c r="I50" s="3">
        <v>0</v>
      </c>
      <c r="J50" s="3">
        <v>2060.117</v>
      </c>
      <c r="K50" s="3">
        <v>100.168</v>
      </c>
      <c r="L50" s="3">
        <v>2535.461</v>
      </c>
      <c r="M50" s="3">
        <v>61.989</v>
      </c>
    </row>
    <row r="51" spans="1:13" ht="12.75">
      <c r="A51" s="6" t="s">
        <v>50</v>
      </c>
      <c r="B51" s="6" t="s">
        <v>60</v>
      </c>
      <c r="C51" s="3">
        <v>9677.886999999999</v>
      </c>
      <c r="D51" s="3">
        <v>335.82</v>
      </c>
      <c r="E51" s="3">
        <v>838.891</v>
      </c>
      <c r="F51" s="3">
        <v>1162.854</v>
      </c>
      <c r="G51" s="3">
        <v>75.975</v>
      </c>
      <c r="H51" s="3">
        <v>231.349</v>
      </c>
      <c r="I51" s="3">
        <v>0</v>
      </c>
      <c r="J51" s="3">
        <v>722.884</v>
      </c>
      <c r="K51" s="3">
        <v>99.031</v>
      </c>
      <c r="L51" s="3">
        <v>6211.083</v>
      </c>
      <c r="M51" s="3">
        <v>0</v>
      </c>
    </row>
    <row r="52" spans="1:13" ht="12.75">
      <c r="A52" s="6" t="s">
        <v>50</v>
      </c>
      <c r="B52" s="6" t="s">
        <v>61</v>
      </c>
      <c r="C52" s="3">
        <v>7188</v>
      </c>
      <c r="D52" s="3">
        <v>2386</v>
      </c>
      <c r="E52" s="3">
        <v>1263</v>
      </c>
      <c r="F52" s="3">
        <v>2381</v>
      </c>
      <c r="G52" s="3">
        <v>0</v>
      </c>
      <c r="H52" s="3">
        <v>562</v>
      </c>
      <c r="I52" s="3">
        <v>0</v>
      </c>
      <c r="J52" s="3">
        <v>0</v>
      </c>
      <c r="K52" s="3">
        <v>72</v>
      </c>
      <c r="L52" s="3">
        <v>524</v>
      </c>
      <c r="M52" s="3">
        <v>0</v>
      </c>
    </row>
    <row r="53" spans="1:13" ht="12.75">
      <c r="A53" s="6" t="s">
        <v>50</v>
      </c>
      <c r="B53" s="6" t="s">
        <v>62</v>
      </c>
      <c r="C53" s="3">
        <v>6557.035000000001</v>
      </c>
      <c r="D53" s="3">
        <v>1925.156</v>
      </c>
      <c r="E53" s="3">
        <v>855.398</v>
      </c>
      <c r="F53" s="3">
        <v>2715.385</v>
      </c>
      <c r="G53" s="3">
        <v>134.468</v>
      </c>
      <c r="H53" s="3">
        <v>298.438</v>
      </c>
      <c r="I53" s="3">
        <v>0</v>
      </c>
      <c r="J53" s="3">
        <v>0</v>
      </c>
      <c r="K53" s="3">
        <v>86.086</v>
      </c>
      <c r="L53" s="3">
        <v>542.104</v>
      </c>
      <c r="M53" s="3">
        <v>0</v>
      </c>
    </row>
    <row r="54" spans="1:13" ht="12.75">
      <c r="A54" s="6" t="s">
        <v>50</v>
      </c>
      <c r="B54" s="6" t="s">
        <v>63</v>
      </c>
      <c r="C54" s="3">
        <v>42313.46800000001</v>
      </c>
      <c r="D54" s="3">
        <v>1589.99</v>
      </c>
      <c r="E54" s="3">
        <v>774.15</v>
      </c>
      <c r="F54" s="3">
        <v>34398.427</v>
      </c>
      <c r="G54" s="3">
        <v>0</v>
      </c>
      <c r="H54" s="3">
        <v>363.737</v>
      </c>
      <c r="I54" s="3">
        <v>0</v>
      </c>
      <c r="J54" s="3">
        <v>497.8</v>
      </c>
      <c r="K54" s="3">
        <v>0</v>
      </c>
      <c r="L54" s="3">
        <v>4689.364</v>
      </c>
      <c r="M54" s="3">
        <v>0</v>
      </c>
    </row>
    <row r="55" spans="1:13" ht="12.75">
      <c r="A55" s="6" t="s">
        <v>50</v>
      </c>
      <c r="B55" s="6" t="s">
        <v>64</v>
      </c>
      <c r="C55" s="3">
        <v>6801.14</v>
      </c>
      <c r="D55" s="3">
        <v>2206.086</v>
      </c>
      <c r="E55" s="3">
        <v>1024.197</v>
      </c>
      <c r="F55" s="3">
        <v>64.53</v>
      </c>
      <c r="G55" s="3">
        <v>0</v>
      </c>
      <c r="H55" s="3">
        <v>567.141</v>
      </c>
      <c r="I55" s="3">
        <v>0</v>
      </c>
      <c r="J55" s="3">
        <v>0</v>
      </c>
      <c r="K55" s="3">
        <v>157.757</v>
      </c>
      <c r="L55" s="3">
        <v>2781.429</v>
      </c>
      <c r="M55" s="3">
        <v>0</v>
      </c>
    </row>
    <row r="56" spans="1:13" s="1" customFormat="1" ht="12.75">
      <c r="A56" s="7" t="s">
        <v>50</v>
      </c>
      <c r="B56" s="7" t="s">
        <v>29</v>
      </c>
      <c r="C56" s="5">
        <f>SUM(C42:C55)</f>
        <v>109094.22000000002</v>
      </c>
      <c r="D56" s="5">
        <f aca="true" t="shared" si="3" ref="D56:M56">SUM(D42:D55)</f>
        <v>14081.207999999997</v>
      </c>
      <c r="E56" s="5">
        <f t="shared" si="3"/>
        <v>7698.033</v>
      </c>
      <c r="F56" s="5">
        <f t="shared" si="3"/>
        <v>54484.64400000001</v>
      </c>
      <c r="G56" s="5">
        <f t="shared" si="3"/>
        <v>337.066</v>
      </c>
      <c r="H56" s="5">
        <f t="shared" si="3"/>
        <v>3631.355</v>
      </c>
      <c r="I56" s="5">
        <f t="shared" si="3"/>
        <v>0</v>
      </c>
      <c r="J56" s="5">
        <f t="shared" si="3"/>
        <v>3595.5550000000003</v>
      </c>
      <c r="K56" s="5">
        <f t="shared" si="3"/>
        <v>1024.178</v>
      </c>
      <c r="L56" s="5">
        <f t="shared" si="3"/>
        <v>24068.066000000003</v>
      </c>
      <c r="M56" s="5">
        <f t="shared" si="3"/>
        <v>174.11499999999998</v>
      </c>
    </row>
    <row r="57" spans="1:13" ht="12.75">
      <c r="A57" s="6" t="s">
        <v>65</v>
      </c>
      <c r="B57" s="6" t="s">
        <v>66</v>
      </c>
      <c r="C57" s="3">
        <v>20112.482</v>
      </c>
      <c r="D57" s="3">
        <v>9977.977</v>
      </c>
      <c r="E57" s="3">
        <v>5224.356</v>
      </c>
      <c r="F57" s="3">
        <v>471.323</v>
      </c>
      <c r="G57" s="3">
        <v>743.937</v>
      </c>
      <c r="H57" s="3">
        <v>1855.116</v>
      </c>
      <c r="I57" s="3">
        <v>0</v>
      </c>
      <c r="J57" s="3">
        <v>103.137</v>
      </c>
      <c r="K57" s="3">
        <v>1326.636</v>
      </c>
      <c r="L57" s="3">
        <v>410</v>
      </c>
      <c r="M57" s="3">
        <v>0</v>
      </c>
    </row>
    <row r="58" spans="1:13" ht="12.75">
      <c r="A58" s="6" t="s">
        <v>65</v>
      </c>
      <c r="B58" s="6" t="s">
        <v>67</v>
      </c>
      <c r="C58" s="3">
        <v>5670.882</v>
      </c>
      <c r="D58" s="3">
        <v>2516.071</v>
      </c>
      <c r="E58" s="3">
        <v>1190.067</v>
      </c>
      <c r="F58" s="3">
        <v>118.714</v>
      </c>
      <c r="G58" s="3">
        <v>0</v>
      </c>
      <c r="H58" s="3">
        <v>370.276</v>
      </c>
      <c r="I58" s="3">
        <v>0</v>
      </c>
      <c r="J58" s="3">
        <v>0</v>
      </c>
      <c r="K58" s="3">
        <v>698.864</v>
      </c>
      <c r="L58" s="3">
        <v>566.034</v>
      </c>
      <c r="M58" s="3">
        <v>210.856</v>
      </c>
    </row>
    <row r="59" spans="1:13" s="1" customFormat="1" ht="12.75">
      <c r="A59" s="7" t="s">
        <v>65</v>
      </c>
      <c r="B59" s="7" t="s">
        <v>29</v>
      </c>
      <c r="C59" s="5">
        <v>25783.364</v>
      </c>
      <c r="D59" s="5">
        <v>12494.048</v>
      </c>
      <c r="E59" s="5">
        <v>6414.423</v>
      </c>
      <c r="F59" s="5">
        <v>590.037</v>
      </c>
      <c r="G59" s="5">
        <v>743.937</v>
      </c>
      <c r="H59" s="5">
        <v>2225.392</v>
      </c>
      <c r="I59" s="5">
        <v>0</v>
      </c>
      <c r="J59" s="5">
        <v>103.137</v>
      </c>
      <c r="K59" s="5">
        <v>2025.5</v>
      </c>
      <c r="L59" s="5">
        <v>976.034</v>
      </c>
      <c r="M59" s="5">
        <v>210.856</v>
      </c>
    </row>
    <row r="60" spans="1:13" ht="12.75">
      <c r="A60" s="6" t="s">
        <v>68</v>
      </c>
      <c r="B60" s="6" t="s">
        <v>69</v>
      </c>
      <c r="C60" s="3">
        <v>3414</v>
      </c>
      <c r="D60" s="3">
        <v>851</v>
      </c>
      <c r="E60" s="3">
        <v>549</v>
      </c>
      <c r="F60" s="3">
        <v>0</v>
      </c>
      <c r="G60" s="3">
        <v>0</v>
      </c>
      <c r="H60" s="3">
        <v>105</v>
      </c>
      <c r="I60" s="3">
        <v>0</v>
      </c>
      <c r="J60" s="3">
        <v>0</v>
      </c>
      <c r="K60" s="3">
        <v>47</v>
      </c>
      <c r="L60" s="3">
        <v>1862</v>
      </c>
      <c r="M60" s="3">
        <v>0</v>
      </c>
    </row>
    <row r="61" spans="1:13" ht="12.75">
      <c r="A61" s="6" t="s">
        <v>68</v>
      </c>
      <c r="B61" s="6" t="s">
        <v>70</v>
      </c>
      <c r="C61" s="3">
        <v>5247.289</v>
      </c>
      <c r="D61" s="3">
        <v>1058.043</v>
      </c>
      <c r="E61" s="3">
        <v>297.667</v>
      </c>
      <c r="F61" s="3">
        <v>3288.009</v>
      </c>
      <c r="G61" s="3">
        <v>0</v>
      </c>
      <c r="H61" s="3">
        <v>220.913</v>
      </c>
      <c r="I61" s="3">
        <v>0</v>
      </c>
      <c r="J61" s="3">
        <v>0</v>
      </c>
      <c r="K61" s="3">
        <v>97.018</v>
      </c>
      <c r="L61" s="3">
        <v>269.532</v>
      </c>
      <c r="M61" s="3">
        <v>16.107</v>
      </c>
    </row>
    <row r="62" spans="1:13" ht="12.75">
      <c r="A62" s="6" t="s">
        <v>68</v>
      </c>
      <c r="B62" s="6" t="s">
        <v>71</v>
      </c>
      <c r="C62" s="3">
        <v>2106.887</v>
      </c>
      <c r="D62" s="3">
        <v>606.378</v>
      </c>
      <c r="E62" s="3">
        <v>271.982</v>
      </c>
      <c r="F62" s="3">
        <v>141.3</v>
      </c>
      <c r="G62" s="3">
        <v>27.118</v>
      </c>
      <c r="H62" s="3">
        <v>151.942</v>
      </c>
      <c r="I62" s="3">
        <v>0</v>
      </c>
      <c r="J62" s="3">
        <v>10.81</v>
      </c>
      <c r="K62" s="3">
        <v>46.714</v>
      </c>
      <c r="L62" s="3">
        <v>829.44</v>
      </c>
      <c r="M62" s="3">
        <v>21.203</v>
      </c>
    </row>
    <row r="63" spans="1:13" ht="12.75">
      <c r="A63" s="6" t="s">
        <v>68</v>
      </c>
      <c r="B63" s="6" t="s">
        <v>72</v>
      </c>
      <c r="C63" s="3">
        <v>6719.28</v>
      </c>
      <c r="D63" s="3">
        <v>404.832</v>
      </c>
      <c r="E63" s="3">
        <v>77.504</v>
      </c>
      <c r="F63" s="3">
        <v>16.685</v>
      </c>
      <c r="G63" s="3">
        <v>0</v>
      </c>
      <c r="H63" s="3">
        <v>75.713</v>
      </c>
      <c r="I63" s="3">
        <v>0</v>
      </c>
      <c r="J63" s="3">
        <v>4072.372</v>
      </c>
      <c r="K63" s="3">
        <v>42.456</v>
      </c>
      <c r="L63" s="3">
        <v>1974.324</v>
      </c>
      <c r="M63" s="3">
        <v>55.394</v>
      </c>
    </row>
    <row r="64" spans="1:13" ht="12.75">
      <c r="A64" s="6" t="s">
        <v>68</v>
      </c>
      <c r="B64" s="6" t="s">
        <v>73</v>
      </c>
      <c r="C64" s="3">
        <v>1507.761</v>
      </c>
      <c r="D64" s="3">
        <v>474.643</v>
      </c>
      <c r="E64" s="3">
        <v>281.843</v>
      </c>
      <c r="F64" s="3">
        <v>117.797</v>
      </c>
      <c r="G64" s="3">
        <v>0</v>
      </c>
      <c r="H64" s="3">
        <v>357.358</v>
      </c>
      <c r="I64" s="3">
        <v>0</v>
      </c>
      <c r="J64" s="3">
        <v>0</v>
      </c>
      <c r="K64" s="3">
        <v>32.291</v>
      </c>
      <c r="L64" s="3">
        <v>187.971</v>
      </c>
      <c r="M64" s="3">
        <v>55.858</v>
      </c>
    </row>
    <row r="65" spans="1:13" ht="12.75">
      <c r="A65" s="6" t="s">
        <v>68</v>
      </c>
      <c r="B65" s="6" t="s">
        <v>74</v>
      </c>
      <c r="C65" s="3">
        <v>15263</v>
      </c>
      <c r="D65" s="3">
        <v>0</v>
      </c>
      <c r="E65" s="3">
        <v>0</v>
      </c>
      <c r="F65" s="3">
        <v>14100</v>
      </c>
      <c r="G65" s="3">
        <v>0</v>
      </c>
      <c r="H65" s="3">
        <v>42</v>
      </c>
      <c r="I65" s="3">
        <v>0</v>
      </c>
      <c r="J65" s="3">
        <v>524</v>
      </c>
      <c r="K65" s="3">
        <v>0</v>
      </c>
      <c r="L65" s="3">
        <v>597</v>
      </c>
      <c r="M65" s="3">
        <v>0</v>
      </c>
    </row>
    <row r="66" spans="1:13" ht="12.75">
      <c r="A66" s="6" t="s">
        <v>68</v>
      </c>
      <c r="B66" s="6" t="s">
        <v>75</v>
      </c>
      <c r="C66" s="3">
        <v>111641.98</v>
      </c>
      <c r="D66" s="3">
        <v>8139.54</v>
      </c>
      <c r="E66" s="3">
        <v>3430.811</v>
      </c>
      <c r="F66" s="3">
        <v>95758.313</v>
      </c>
      <c r="G66" s="3">
        <v>826.943</v>
      </c>
      <c r="H66" s="3">
        <v>1667.49</v>
      </c>
      <c r="I66" s="3">
        <v>0</v>
      </c>
      <c r="J66" s="3">
        <v>0</v>
      </c>
      <c r="K66" s="3">
        <v>509.844</v>
      </c>
      <c r="L66" s="3">
        <v>941.293</v>
      </c>
      <c r="M66" s="3">
        <v>367.746</v>
      </c>
    </row>
    <row r="67" spans="1:13" ht="12.75">
      <c r="A67" s="6" t="s">
        <v>68</v>
      </c>
      <c r="B67" s="6" t="s">
        <v>76</v>
      </c>
      <c r="C67" s="3">
        <v>3902.947</v>
      </c>
      <c r="D67" s="3">
        <v>0</v>
      </c>
      <c r="E67" s="3">
        <v>0</v>
      </c>
      <c r="F67" s="3">
        <v>1266.097</v>
      </c>
      <c r="G67" s="3">
        <v>0</v>
      </c>
      <c r="H67" s="3">
        <v>0</v>
      </c>
      <c r="I67" s="3">
        <v>0</v>
      </c>
      <c r="J67" s="3">
        <v>0</v>
      </c>
      <c r="K67" s="3">
        <v>2550.05</v>
      </c>
      <c r="L67" s="3">
        <v>11.5</v>
      </c>
      <c r="M67" s="3">
        <v>75.3</v>
      </c>
    </row>
    <row r="68" spans="1:13" ht="12.75">
      <c r="A68" s="6" t="s">
        <v>68</v>
      </c>
      <c r="B68" s="6" t="s">
        <v>77</v>
      </c>
      <c r="C68" s="3">
        <v>203.655</v>
      </c>
      <c r="D68" s="3">
        <v>27.832</v>
      </c>
      <c r="E68" s="3">
        <v>44.682</v>
      </c>
      <c r="F68" s="3">
        <v>0</v>
      </c>
      <c r="G68" s="3">
        <v>52.784</v>
      </c>
      <c r="H68" s="3">
        <v>0</v>
      </c>
      <c r="I68" s="3">
        <v>0</v>
      </c>
      <c r="J68" s="3">
        <v>0</v>
      </c>
      <c r="K68" s="3">
        <v>1.563</v>
      </c>
      <c r="L68" s="3">
        <v>60.305</v>
      </c>
      <c r="M68" s="3">
        <v>16.489</v>
      </c>
    </row>
    <row r="69" spans="1:13" ht="12.75">
      <c r="A69" s="6" t="s">
        <v>68</v>
      </c>
      <c r="B69" s="6" t="s">
        <v>78</v>
      </c>
      <c r="C69" s="3">
        <v>5920.85</v>
      </c>
      <c r="D69" s="3">
        <v>1680.209</v>
      </c>
      <c r="E69" s="3">
        <v>574.049</v>
      </c>
      <c r="F69" s="3">
        <v>2276.072</v>
      </c>
      <c r="G69" s="3">
        <v>52.24</v>
      </c>
      <c r="H69" s="3">
        <v>291.34</v>
      </c>
      <c r="I69" s="3">
        <v>0</v>
      </c>
      <c r="J69" s="3">
        <v>0</v>
      </c>
      <c r="K69" s="3">
        <v>51.02</v>
      </c>
      <c r="L69" s="3">
        <v>995.92</v>
      </c>
      <c r="M69" s="3">
        <v>0</v>
      </c>
    </row>
    <row r="70" spans="1:13" ht="12.75">
      <c r="A70" s="6" t="s">
        <v>68</v>
      </c>
      <c r="B70" s="6" t="s">
        <v>79</v>
      </c>
      <c r="C70" s="3">
        <v>7350.043000000001</v>
      </c>
      <c r="D70" s="3">
        <v>1689.633</v>
      </c>
      <c r="E70" s="3">
        <v>2689.065</v>
      </c>
      <c r="F70" s="3">
        <v>0</v>
      </c>
      <c r="G70" s="3">
        <v>0</v>
      </c>
      <c r="H70" s="3">
        <v>236.277</v>
      </c>
      <c r="I70" s="3">
        <v>0</v>
      </c>
      <c r="J70" s="3">
        <v>0</v>
      </c>
      <c r="K70" s="3">
        <v>0</v>
      </c>
      <c r="L70" s="3">
        <v>2735.068</v>
      </c>
      <c r="M70" s="3">
        <v>0</v>
      </c>
    </row>
    <row r="71" spans="1:13" ht="12.75">
      <c r="A71" s="6" t="s">
        <v>68</v>
      </c>
      <c r="B71" s="6" t="s">
        <v>80</v>
      </c>
      <c r="C71" s="3">
        <v>4991.875999999999</v>
      </c>
      <c r="D71" s="3">
        <v>789.016</v>
      </c>
      <c r="E71" s="3">
        <v>297.772</v>
      </c>
      <c r="F71" s="3">
        <v>3150.796</v>
      </c>
      <c r="G71" s="3">
        <v>41.322</v>
      </c>
      <c r="H71" s="3">
        <v>193.437</v>
      </c>
      <c r="I71" s="3">
        <v>0</v>
      </c>
      <c r="J71" s="3">
        <v>64.773</v>
      </c>
      <c r="K71" s="3">
        <v>30.098</v>
      </c>
      <c r="L71" s="3">
        <v>308.101</v>
      </c>
      <c r="M71" s="3">
        <v>116.561</v>
      </c>
    </row>
    <row r="72" spans="1:13" s="1" customFormat="1" ht="12.75">
      <c r="A72" s="7" t="s">
        <v>68</v>
      </c>
      <c r="B72" s="7" t="s">
        <v>29</v>
      </c>
      <c r="C72" s="5">
        <f>SUM(C60:C71)</f>
        <v>168269.56799999997</v>
      </c>
      <c r="D72" s="5">
        <f aca="true" t="shared" si="4" ref="D72:M72">SUM(D60:D71)</f>
        <v>15721.126</v>
      </c>
      <c r="E72" s="5">
        <f t="shared" si="4"/>
        <v>8514.375</v>
      </c>
      <c r="F72" s="5">
        <f t="shared" si="4"/>
        <v>120115.06899999999</v>
      </c>
      <c r="G72" s="5">
        <f t="shared" si="4"/>
        <v>1000.407</v>
      </c>
      <c r="H72" s="5">
        <f t="shared" si="4"/>
        <v>3341.4700000000003</v>
      </c>
      <c r="I72" s="5">
        <f t="shared" si="4"/>
        <v>0</v>
      </c>
      <c r="J72" s="5">
        <f t="shared" si="4"/>
        <v>4671.955</v>
      </c>
      <c r="K72" s="5">
        <f t="shared" si="4"/>
        <v>3408.054</v>
      </c>
      <c r="L72" s="5">
        <f t="shared" si="4"/>
        <v>10772.454</v>
      </c>
      <c r="M72" s="5">
        <f t="shared" si="4"/>
        <v>724.658</v>
      </c>
    </row>
    <row r="73" spans="1:13" ht="12.75">
      <c r="A73" s="6" t="s">
        <v>81</v>
      </c>
      <c r="B73" s="6" t="s">
        <v>82</v>
      </c>
      <c r="C73" s="3">
        <v>1922.04</v>
      </c>
      <c r="D73" s="3">
        <v>922.662</v>
      </c>
      <c r="E73" s="3">
        <v>437.037</v>
      </c>
      <c r="F73" s="3">
        <v>2.59</v>
      </c>
      <c r="G73" s="3">
        <v>0</v>
      </c>
      <c r="H73" s="3">
        <v>322.617</v>
      </c>
      <c r="I73" s="3">
        <v>0</v>
      </c>
      <c r="J73" s="3">
        <v>0</v>
      </c>
      <c r="K73" s="3">
        <v>66.362</v>
      </c>
      <c r="L73" s="3">
        <v>170.772</v>
      </c>
      <c r="M73" s="3">
        <v>0</v>
      </c>
    </row>
    <row r="74" spans="1:13" ht="12.75">
      <c r="A74" s="6" t="s">
        <v>81</v>
      </c>
      <c r="B74" s="6" t="s">
        <v>83</v>
      </c>
      <c r="C74" s="3">
        <v>1759.118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1759.118</v>
      </c>
      <c r="M74" s="3">
        <v>0</v>
      </c>
    </row>
    <row r="75" spans="1:13" ht="12.75">
      <c r="A75" s="6" t="s">
        <v>81</v>
      </c>
      <c r="B75" s="6" t="s">
        <v>84</v>
      </c>
      <c r="C75" s="3">
        <v>3454.904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7.383</v>
      </c>
      <c r="L75" s="3">
        <v>3447.521</v>
      </c>
      <c r="M75" s="3">
        <v>0</v>
      </c>
    </row>
    <row r="76" spans="1:13" ht="12.75">
      <c r="A76" s="6" t="s">
        <v>81</v>
      </c>
      <c r="B76" s="6" t="s">
        <v>85</v>
      </c>
      <c r="C76" s="3">
        <v>7219.736000000001</v>
      </c>
      <c r="D76" s="3">
        <v>3494.26</v>
      </c>
      <c r="E76" s="3">
        <v>2406.934</v>
      </c>
      <c r="F76" s="3">
        <v>206.485</v>
      </c>
      <c r="G76" s="3">
        <v>0</v>
      </c>
      <c r="H76" s="3">
        <v>545.167</v>
      </c>
      <c r="I76" s="3">
        <v>0</v>
      </c>
      <c r="J76" s="3">
        <v>0</v>
      </c>
      <c r="K76" s="3">
        <v>87.763</v>
      </c>
      <c r="L76" s="3">
        <v>294.43</v>
      </c>
      <c r="M76" s="3">
        <v>184.697</v>
      </c>
    </row>
    <row r="77" spans="1:13" ht="12.75">
      <c r="A77" s="6" t="s">
        <v>81</v>
      </c>
      <c r="B77" s="6" t="s">
        <v>86</v>
      </c>
      <c r="C77" s="3">
        <v>14515.81</v>
      </c>
      <c r="D77" s="3">
        <v>5196.49</v>
      </c>
      <c r="E77" s="3">
        <v>6235.479</v>
      </c>
      <c r="F77" s="3">
        <v>561.364</v>
      </c>
      <c r="G77" s="3">
        <v>108.69</v>
      </c>
      <c r="H77" s="3">
        <v>872.24</v>
      </c>
      <c r="I77" s="3">
        <v>0</v>
      </c>
      <c r="J77" s="3">
        <v>0</v>
      </c>
      <c r="K77" s="3">
        <v>217.93</v>
      </c>
      <c r="L77" s="3">
        <v>1167.912</v>
      </c>
      <c r="M77" s="3">
        <v>155.705</v>
      </c>
    </row>
    <row r="78" spans="1:13" ht="12.75">
      <c r="A78" s="6" t="s">
        <v>81</v>
      </c>
      <c r="B78" s="6" t="s">
        <v>87</v>
      </c>
      <c r="C78" s="3">
        <v>2567.486</v>
      </c>
      <c r="D78" s="3">
        <v>634.943</v>
      </c>
      <c r="E78" s="3">
        <v>146.067</v>
      </c>
      <c r="F78" s="3">
        <v>0</v>
      </c>
      <c r="G78" s="3">
        <v>0</v>
      </c>
      <c r="H78" s="3">
        <v>150.331</v>
      </c>
      <c r="I78" s="3">
        <v>0</v>
      </c>
      <c r="J78" s="3">
        <v>0</v>
      </c>
      <c r="K78" s="3">
        <v>0</v>
      </c>
      <c r="L78" s="3">
        <v>1636.145</v>
      </c>
      <c r="M78" s="3">
        <v>0</v>
      </c>
    </row>
    <row r="79" spans="1:13" ht="12.75">
      <c r="A79" s="6" t="s">
        <v>81</v>
      </c>
      <c r="B79" s="6" t="s">
        <v>88</v>
      </c>
      <c r="C79" s="3">
        <v>6155.671</v>
      </c>
      <c r="D79" s="3">
        <v>2692.361</v>
      </c>
      <c r="E79" s="3">
        <v>2091.652</v>
      </c>
      <c r="F79" s="3">
        <v>122.126</v>
      </c>
      <c r="G79" s="3">
        <v>165.295</v>
      </c>
      <c r="H79" s="3">
        <v>458.448</v>
      </c>
      <c r="I79" s="3">
        <v>0</v>
      </c>
      <c r="J79" s="3">
        <v>0</v>
      </c>
      <c r="K79" s="3">
        <v>68.641</v>
      </c>
      <c r="L79" s="3">
        <v>557.148</v>
      </c>
      <c r="M79" s="3">
        <v>0</v>
      </c>
    </row>
    <row r="80" spans="1:13" ht="12.75">
      <c r="A80" s="6" t="s">
        <v>81</v>
      </c>
      <c r="B80" s="6" t="s">
        <v>89</v>
      </c>
      <c r="C80" s="3">
        <v>5879.57</v>
      </c>
      <c r="D80" s="3">
        <v>2525.306</v>
      </c>
      <c r="E80" s="3">
        <v>378.366</v>
      </c>
      <c r="F80" s="3">
        <v>1818.769</v>
      </c>
      <c r="G80" s="3">
        <v>0</v>
      </c>
      <c r="H80" s="3">
        <v>443.494</v>
      </c>
      <c r="I80" s="3">
        <v>0</v>
      </c>
      <c r="J80" s="3">
        <v>0</v>
      </c>
      <c r="K80" s="3">
        <v>56.335</v>
      </c>
      <c r="L80" s="3">
        <v>638.3</v>
      </c>
      <c r="M80" s="3">
        <v>19</v>
      </c>
    </row>
    <row r="81" spans="1:13" ht="12.75">
      <c r="A81" s="6" t="s">
        <v>81</v>
      </c>
      <c r="B81" s="6" t="s">
        <v>90</v>
      </c>
      <c r="C81" s="3">
        <v>11447.670999999998</v>
      </c>
      <c r="D81" s="3">
        <v>2736.412</v>
      </c>
      <c r="E81" s="3">
        <v>2309.603</v>
      </c>
      <c r="F81" s="3">
        <v>2195.986</v>
      </c>
      <c r="G81" s="3">
        <v>26.758</v>
      </c>
      <c r="H81" s="3">
        <v>764.984</v>
      </c>
      <c r="I81" s="3">
        <v>0</v>
      </c>
      <c r="J81" s="3">
        <v>0</v>
      </c>
      <c r="K81" s="3">
        <v>134.246</v>
      </c>
      <c r="L81" s="3">
        <v>3164.176</v>
      </c>
      <c r="M81" s="3">
        <v>115.506</v>
      </c>
    </row>
    <row r="82" spans="1:13" ht="12.75">
      <c r="A82" s="6" t="s">
        <v>81</v>
      </c>
      <c r="B82" s="6" t="s">
        <v>91</v>
      </c>
      <c r="C82" s="3">
        <v>3995.212</v>
      </c>
      <c r="D82" s="3">
        <v>1769.145</v>
      </c>
      <c r="E82" s="3">
        <v>838.224</v>
      </c>
      <c r="F82" s="3">
        <v>233.573</v>
      </c>
      <c r="G82" s="3">
        <v>0</v>
      </c>
      <c r="H82" s="3">
        <v>332.214</v>
      </c>
      <c r="I82" s="3">
        <v>0</v>
      </c>
      <c r="J82" s="3">
        <v>0</v>
      </c>
      <c r="K82" s="3">
        <v>50.055</v>
      </c>
      <c r="L82" s="3">
        <v>655.456</v>
      </c>
      <c r="M82" s="3">
        <v>116.545</v>
      </c>
    </row>
    <row r="83" spans="1:13" s="1" customFormat="1" ht="12.75">
      <c r="A83" s="7" t="s">
        <v>81</v>
      </c>
      <c r="B83" s="7" t="s">
        <v>29</v>
      </c>
      <c r="C83" s="5">
        <f>SUM(C73:C82)</f>
        <v>58917.21799999999</v>
      </c>
      <c r="D83" s="5">
        <f>SUM(D73:D82)</f>
        <v>19971.579</v>
      </c>
      <c r="E83" s="5">
        <f>SUM(E73:E82)</f>
        <v>14843.362</v>
      </c>
      <c r="F83" s="5">
        <f>SUM(F73:F82)</f>
        <v>5140.893</v>
      </c>
      <c r="G83" s="5">
        <f>SUM(G73:G82)</f>
        <v>300.743</v>
      </c>
      <c r="H83" s="5">
        <f>SUM(H73:H82)</f>
        <v>3889.495</v>
      </c>
      <c r="I83" s="5">
        <f>SUM(I73:I82)</f>
        <v>0</v>
      </c>
      <c r="J83" s="5">
        <f>SUM(J73:J82)</f>
        <v>0</v>
      </c>
      <c r="K83" s="5">
        <f>SUM(K73:K82)</f>
        <v>688.7149999999999</v>
      </c>
      <c r="L83" s="5">
        <f>SUM(L73:L82)</f>
        <v>13490.978</v>
      </c>
      <c r="M83" s="5">
        <f>SUM(M73:M82)</f>
        <v>591.453</v>
      </c>
    </row>
    <row r="84" spans="1:13" ht="12.75">
      <c r="A84" s="6" t="s">
        <v>92</v>
      </c>
      <c r="B84" s="6" t="s">
        <v>93</v>
      </c>
      <c r="C84" s="3">
        <v>1817.44</v>
      </c>
      <c r="D84" s="3">
        <v>697.678</v>
      </c>
      <c r="E84" s="3">
        <v>287.612</v>
      </c>
      <c r="F84" s="3">
        <v>0</v>
      </c>
      <c r="G84" s="3">
        <v>54.907</v>
      </c>
      <c r="H84" s="3">
        <v>177.012</v>
      </c>
      <c r="I84" s="3">
        <v>0</v>
      </c>
      <c r="J84" s="3">
        <v>0</v>
      </c>
      <c r="K84" s="3">
        <v>320.209</v>
      </c>
      <c r="L84" s="3">
        <v>254.907</v>
      </c>
      <c r="M84" s="3">
        <v>25.115</v>
      </c>
    </row>
    <row r="85" spans="1:13" s="1" customFormat="1" ht="12.75">
      <c r="A85" s="7" t="s">
        <v>92</v>
      </c>
      <c r="B85" s="7" t="s">
        <v>29</v>
      </c>
      <c r="C85" s="5">
        <v>1817.44</v>
      </c>
      <c r="D85" s="5">
        <v>697.678</v>
      </c>
      <c r="E85" s="5">
        <v>287.612</v>
      </c>
      <c r="F85" s="5">
        <v>0</v>
      </c>
      <c r="G85" s="5">
        <v>54.907</v>
      </c>
      <c r="H85" s="5">
        <v>177.012</v>
      </c>
      <c r="I85" s="5">
        <v>0</v>
      </c>
      <c r="J85" s="5">
        <v>0</v>
      </c>
      <c r="K85" s="5">
        <v>320.209</v>
      </c>
      <c r="L85" s="5">
        <v>254.907</v>
      </c>
      <c r="M85" s="5">
        <v>25.115</v>
      </c>
    </row>
    <row r="86" spans="1:13" ht="12.75">
      <c r="A86" s="6" t="s">
        <v>94</v>
      </c>
      <c r="B86" s="6" t="s">
        <v>95</v>
      </c>
      <c r="C86" s="3">
        <v>2778.914</v>
      </c>
      <c r="D86" s="3">
        <v>597.586</v>
      </c>
      <c r="E86" s="3">
        <v>465.299</v>
      </c>
      <c r="F86" s="3">
        <v>275.171</v>
      </c>
      <c r="G86" s="3">
        <v>164.464</v>
      </c>
      <c r="H86" s="3">
        <v>360</v>
      </c>
      <c r="I86" s="3">
        <v>0</v>
      </c>
      <c r="J86" s="3">
        <v>0</v>
      </c>
      <c r="K86" s="3">
        <v>246.434</v>
      </c>
      <c r="L86" s="3">
        <v>646.06</v>
      </c>
      <c r="M86" s="3">
        <v>23.9</v>
      </c>
    </row>
    <row r="87" spans="1:13" s="1" customFormat="1" ht="12.75">
      <c r="A87" s="7" t="s">
        <v>94</v>
      </c>
      <c r="B87" s="7" t="s">
        <v>29</v>
      </c>
      <c r="C87" s="5">
        <v>2778.914</v>
      </c>
      <c r="D87" s="5">
        <v>597.586</v>
      </c>
      <c r="E87" s="5">
        <v>465.299</v>
      </c>
      <c r="F87" s="5">
        <v>275.171</v>
      </c>
      <c r="G87" s="5">
        <v>164.464</v>
      </c>
      <c r="H87" s="5">
        <v>360</v>
      </c>
      <c r="I87" s="5">
        <v>0</v>
      </c>
      <c r="J87" s="5">
        <v>0</v>
      </c>
      <c r="K87" s="5">
        <v>246.434</v>
      </c>
      <c r="L87" s="5">
        <v>646.06</v>
      </c>
      <c r="M87" s="5">
        <v>23.9</v>
      </c>
    </row>
    <row r="88" spans="1:13" ht="12.75">
      <c r="A88" s="6" t="s">
        <v>96</v>
      </c>
      <c r="B88" s="6" t="s">
        <v>97</v>
      </c>
      <c r="C88" s="3">
        <v>2115.081</v>
      </c>
      <c r="D88" s="3">
        <v>955.043</v>
      </c>
      <c r="E88" s="3">
        <v>395.672</v>
      </c>
      <c r="F88" s="3">
        <v>27.657</v>
      </c>
      <c r="G88" s="3">
        <v>0</v>
      </c>
      <c r="H88" s="3">
        <v>252.809</v>
      </c>
      <c r="I88" s="3">
        <v>0</v>
      </c>
      <c r="J88" s="3">
        <v>0</v>
      </c>
      <c r="K88" s="3">
        <v>71.269</v>
      </c>
      <c r="L88" s="3">
        <v>385.846</v>
      </c>
      <c r="M88" s="3">
        <v>26.785</v>
      </c>
    </row>
    <row r="89" spans="1:13" ht="12.75">
      <c r="A89" s="6" t="s">
        <v>96</v>
      </c>
      <c r="B89" s="6" t="s">
        <v>98</v>
      </c>
      <c r="C89" s="3">
        <v>5222.485000000001</v>
      </c>
      <c r="D89" s="3">
        <v>1123.536</v>
      </c>
      <c r="E89" s="3">
        <v>2903.28</v>
      </c>
      <c r="F89" s="3">
        <v>0</v>
      </c>
      <c r="G89" s="3">
        <v>0</v>
      </c>
      <c r="H89" s="3">
        <v>233.105</v>
      </c>
      <c r="I89" s="3">
        <v>0</v>
      </c>
      <c r="J89" s="3">
        <v>0</v>
      </c>
      <c r="K89" s="3">
        <v>65.632</v>
      </c>
      <c r="L89" s="3">
        <v>855.538</v>
      </c>
      <c r="M89" s="3">
        <v>41.394</v>
      </c>
    </row>
    <row r="90" spans="1:13" ht="12.75">
      <c r="A90" s="6" t="s">
        <v>96</v>
      </c>
      <c r="B90" s="6" t="s">
        <v>99</v>
      </c>
      <c r="C90" s="3">
        <v>39817.807</v>
      </c>
      <c r="D90" s="3">
        <v>19570.83</v>
      </c>
      <c r="E90" s="3">
        <v>7848.371</v>
      </c>
      <c r="F90" s="3">
        <v>5408.725</v>
      </c>
      <c r="G90" s="3">
        <v>108.157</v>
      </c>
      <c r="H90" s="3">
        <v>2393.46</v>
      </c>
      <c r="I90" s="3">
        <v>0</v>
      </c>
      <c r="J90" s="3">
        <v>0</v>
      </c>
      <c r="K90" s="3">
        <v>1177.177</v>
      </c>
      <c r="L90" s="3">
        <v>2401.074</v>
      </c>
      <c r="M90" s="3">
        <v>910.013</v>
      </c>
    </row>
    <row r="91" spans="1:13" ht="12.75">
      <c r="A91" s="6" t="s">
        <v>96</v>
      </c>
      <c r="B91" s="6" t="s">
        <v>100</v>
      </c>
      <c r="C91" s="3">
        <v>10316.783</v>
      </c>
      <c r="D91" s="3">
        <v>4053.775</v>
      </c>
      <c r="E91" s="3">
        <v>2719.882</v>
      </c>
      <c r="F91" s="3">
        <v>963.16</v>
      </c>
      <c r="G91" s="3">
        <v>64.222</v>
      </c>
      <c r="H91" s="3">
        <v>1017.77</v>
      </c>
      <c r="I91" s="3">
        <v>0</v>
      </c>
      <c r="J91" s="3">
        <v>0</v>
      </c>
      <c r="K91" s="3">
        <v>114.912</v>
      </c>
      <c r="L91" s="3">
        <v>1126.177</v>
      </c>
      <c r="M91" s="3">
        <v>256.885</v>
      </c>
    </row>
    <row r="92" spans="1:13" ht="12.75">
      <c r="A92" s="6" t="s">
        <v>96</v>
      </c>
      <c r="B92" s="6" t="s">
        <v>101</v>
      </c>
      <c r="C92" s="3">
        <v>6612.129</v>
      </c>
      <c r="D92" s="3">
        <v>2939.341</v>
      </c>
      <c r="E92" s="3">
        <v>1392.851</v>
      </c>
      <c r="F92" s="3">
        <v>0</v>
      </c>
      <c r="G92" s="3">
        <v>0</v>
      </c>
      <c r="H92" s="3">
        <v>486.946</v>
      </c>
      <c r="I92" s="3">
        <v>0</v>
      </c>
      <c r="J92" s="3">
        <v>0</v>
      </c>
      <c r="K92" s="3">
        <v>25.41</v>
      </c>
      <c r="L92" s="3">
        <v>1522.129</v>
      </c>
      <c r="M92" s="3">
        <v>245.452</v>
      </c>
    </row>
    <row r="93" spans="1:13" s="1" customFormat="1" ht="12.75">
      <c r="A93" s="7" t="s">
        <v>96</v>
      </c>
      <c r="B93" s="7" t="s">
        <v>29</v>
      </c>
      <c r="C93" s="5">
        <v>64084.28500000001</v>
      </c>
      <c r="D93" s="5">
        <v>28642.525000000005</v>
      </c>
      <c r="E93" s="5">
        <v>15260.056</v>
      </c>
      <c r="F93" s="5">
        <v>6399.542</v>
      </c>
      <c r="G93" s="5">
        <v>172.379</v>
      </c>
      <c r="H93" s="5">
        <v>4384.09</v>
      </c>
      <c r="I93" s="5">
        <v>0</v>
      </c>
      <c r="J93" s="5">
        <v>0</v>
      </c>
      <c r="K93" s="5">
        <v>1454.4</v>
      </c>
      <c r="L93" s="5">
        <v>6290.764</v>
      </c>
      <c r="M93" s="5">
        <v>1480.529</v>
      </c>
    </row>
    <row r="94" spans="1:13" ht="12.75">
      <c r="A94" s="6" t="s">
        <v>102</v>
      </c>
      <c r="B94" s="6" t="s">
        <v>103</v>
      </c>
      <c r="C94" s="3">
        <v>8932.252999999999</v>
      </c>
      <c r="D94" s="3">
        <v>801.865</v>
      </c>
      <c r="E94" s="3">
        <v>245.484</v>
      </c>
      <c r="F94" s="3">
        <v>7054.843</v>
      </c>
      <c r="G94" s="3">
        <v>33</v>
      </c>
      <c r="H94" s="3">
        <v>213.06</v>
      </c>
      <c r="I94" s="3">
        <v>0</v>
      </c>
      <c r="J94" s="3">
        <v>0</v>
      </c>
      <c r="K94" s="3">
        <v>14.373</v>
      </c>
      <c r="L94" s="3">
        <v>465.728</v>
      </c>
      <c r="M94" s="3">
        <v>103.9</v>
      </c>
    </row>
    <row r="95" spans="1:13" ht="12.75">
      <c r="A95" s="6" t="s">
        <v>102</v>
      </c>
      <c r="B95" s="6" t="s">
        <v>104</v>
      </c>
      <c r="C95" s="3">
        <v>1178.475</v>
      </c>
      <c r="D95" s="3">
        <v>618.826</v>
      </c>
      <c r="E95" s="3">
        <v>121.075</v>
      </c>
      <c r="F95" s="3">
        <v>47.403</v>
      </c>
      <c r="G95" s="3">
        <v>3.363</v>
      </c>
      <c r="H95" s="3">
        <v>139.915</v>
      </c>
      <c r="I95" s="3">
        <v>0</v>
      </c>
      <c r="J95" s="3">
        <v>81.84</v>
      </c>
      <c r="K95" s="3">
        <v>49.644</v>
      </c>
      <c r="L95" s="3">
        <v>116.409</v>
      </c>
      <c r="M95" s="3">
        <v>0</v>
      </c>
    </row>
    <row r="96" spans="1:13" ht="12.75">
      <c r="A96" s="6" t="s">
        <v>102</v>
      </c>
      <c r="B96" s="6" t="s">
        <v>105</v>
      </c>
      <c r="C96" s="3">
        <v>1026</v>
      </c>
      <c r="D96" s="3">
        <v>464</v>
      </c>
      <c r="E96" s="3">
        <v>96</v>
      </c>
      <c r="F96" s="3">
        <v>42</v>
      </c>
      <c r="G96" s="3">
        <v>28</v>
      </c>
      <c r="H96" s="3">
        <v>90</v>
      </c>
      <c r="I96" s="3">
        <v>0</v>
      </c>
      <c r="J96" s="3">
        <v>26</v>
      </c>
      <c r="K96" s="3">
        <v>0</v>
      </c>
      <c r="L96" s="3">
        <v>280</v>
      </c>
      <c r="M96" s="3">
        <v>0</v>
      </c>
    </row>
    <row r="97" spans="1:13" ht="12.75">
      <c r="A97" s="6" t="s">
        <v>102</v>
      </c>
      <c r="B97" s="6" t="s">
        <v>106</v>
      </c>
      <c r="C97" s="3">
        <v>593.004</v>
      </c>
      <c r="D97" s="3">
        <v>333.905</v>
      </c>
      <c r="E97" s="3">
        <v>52.456</v>
      </c>
      <c r="F97" s="3">
        <v>104.138</v>
      </c>
      <c r="G97" s="3">
        <v>0</v>
      </c>
      <c r="H97" s="3">
        <v>76.24</v>
      </c>
      <c r="I97" s="3">
        <v>0</v>
      </c>
      <c r="J97" s="3">
        <v>0</v>
      </c>
      <c r="K97" s="3">
        <v>10.7</v>
      </c>
      <c r="L97" s="3">
        <v>10.132</v>
      </c>
      <c r="M97" s="3">
        <v>5.433</v>
      </c>
    </row>
    <row r="98" spans="1:13" ht="12.75">
      <c r="A98" s="6" t="s">
        <v>102</v>
      </c>
      <c r="B98" s="6" t="s">
        <v>107</v>
      </c>
      <c r="C98" s="3">
        <v>1002</v>
      </c>
      <c r="D98" s="3">
        <v>560</v>
      </c>
      <c r="E98" s="3">
        <v>0</v>
      </c>
      <c r="F98" s="3">
        <v>402</v>
      </c>
      <c r="G98" s="3">
        <v>0</v>
      </c>
      <c r="H98" s="3">
        <v>40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</row>
    <row r="99" spans="1:13" ht="12.75">
      <c r="A99" s="6" t="s">
        <v>102</v>
      </c>
      <c r="B99" s="6" t="s">
        <v>108</v>
      </c>
      <c r="C99" s="3">
        <v>1278.987</v>
      </c>
      <c r="D99" s="3">
        <v>509.226</v>
      </c>
      <c r="E99" s="3">
        <v>259.552</v>
      </c>
      <c r="F99" s="3">
        <v>67.825</v>
      </c>
      <c r="G99" s="3">
        <v>128.412</v>
      </c>
      <c r="H99" s="3">
        <v>132.137</v>
      </c>
      <c r="I99" s="3">
        <v>0</v>
      </c>
      <c r="J99" s="3">
        <v>0</v>
      </c>
      <c r="K99" s="3">
        <v>77.031</v>
      </c>
      <c r="L99" s="3">
        <v>95.847</v>
      </c>
      <c r="M99" s="3">
        <v>8.957</v>
      </c>
    </row>
    <row r="100" spans="1:13" ht="12.75">
      <c r="A100" s="6" t="s">
        <v>102</v>
      </c>
      <c r="B100" s="6" t="s">
        <v>109</v>
      </c>
      <c r="C100" s="3">
        <v>4739</v>
      </c>
      <c r="D100" s="3">
        <v>2400</v>
      </c>
      <c r="E100" s="3">
        <v>560</v>
      </c>
      <c r="F100" s="3">
        <v>870</v>
      </c>
      <c r="G100" s="3">
        <v>178</v>
      </c>
      <c r="H100" s="3">
        <v>321</v>
      </c>
      <c r="I100" s="3">
        <v>0</v>
      </c>
      <c r="J100" s="3">
        <v>0</v>
      </c>
      <c r="K100" s="3">
        <v>160</v>
      </c>
      <c r="L100" s="3">
        <v>250</v>
      </c>
      <c r="M100" s="3">
        <v>0</v>
      </c>
    </row>
    <row r="101" spans="1:13" ht="12.75">
      <c r="A101" s="6" t="s">
        <v>102</v>
      </c>
      <c r="B101" s="6" t="s">
        <v>110</v>
      </c>
      <c r="C101" s="3">
        <v>468</v>
      </c>
      <c r="D101" s="3">
        <v>266</v>
      </c>
      <c r="E101" s="3">
        <v>0</v>
      </c>
      <c r="F101" s="3">
        <v>6</v>
      </c>
      <c r="G101" s="3">
        <v>20</v>
      </c>
      <c r="H101" s="3">
        <v>0</v>
      </c>
      <c r="I101" s="3">
        <v>0</v>
      </c>
      <c r="J101" s="3">
        <v>0</v>
      </c>
      <c r="K101" s="3">
        <v>16</v>
      </c>
      <c r="L101" s="3">
        <v>160</v>
      </c>
      <c r="M101" s="3">
        <v>0</v>
      </c>
    </row>
    <row r="102" spans="1:13" ht="12.75">
      <c r="A102" s="6" t="s">
        <v>102</v>
      </c>
      <c r="B102" s="6" t="s">
        <v>111</v>
      </c>
      <c r="C102" s="3">
        <v>15718.826</v>
      </c>
      <c r="D102" s="3">
        <v>5389.478</v>
      </c>
      <c r="E102" s="3">
        <v>3504.915</v>
      </c>
      <c r="F102" s="3">
        <v>3136.024</v>
      </c>
      <c r="G102" s="3">
        <v>72.269</v>
      </c>
      <c r="H102" s="3">
        <v>1056.943</v>
      </c>
      <c r="I102" s="3">
        <v>0</v>
      </c>
      <c r="J102" s="3">
        <v>0</v>
      </c>
      <c r="K102" s="3">
        <v>311.733</v>
      </c>
      <c r="L102" s="3">
        <v>2197.922</v>
      </c>
      <c r="M102" s="3">
        <v>49.542</v>
      </c>
    </row>
    <row r="103" spans="1:13" ht="12.75">
      <c r="A103" s="6" t="s">
        <v>102</v>
      </c>
      <c r="B103" s="6" t="s">
        <v>112</v>
      </c>
      <c r="C103" s="3">
        <v>20939.193</v>
      </c>
      <c r="D103" s="3">
        <v>9555.051</v>
      </c>
      <c r="E103" s="3">
        <v>4251.027</v>
      </c>
      <c r="F103" s="3">
        <v>3499.494</v>
      </c>
      <c r="G103" s="3">
        <v>0</v>
      </c>
      <c r="H103" s="3">
        <v>1051.875</v>
      </c>
      <c r="I103" s="3">
        <v>0</v>
      </c>
      <c r="J103" s="3">
        <v>0</v>
      </c>
      <c r="K103" s="3">
        <v>341.974</v>
      </c>
      <c r="L103" s="3">
        <v>2145.782</v>
      </c>
      <c r="M103" s="3">
        <v>93.99</v>
      </c>
    </row>
    <row r="104" spans="1:13" ht="12.75">
      <c r="A104" s="6" t="s">
        <v>102</v>
      </c>
      <c r="B104" s="6" t="s">
        <v>113</v>
      </c>
      <c r="C104" s="3">
        <v>13712.333</v>
      </c>
      <c r="D104" s="3">
        <v>6074.194</v>
      </c>
      <c r="E104" s="3">
        <v>1518.836</v>
      </c>
      <c r="F104" s="3">
        <v>2889.402</v>
      </c>
      <c r="G104" s="3">
        <v>214.97</v>
      </c>
      <c r="H104" s="3">
        <v>877.87</v>
      </c>
      <c r="I104" s="3">
        <v>0</v>
      </c>
      <c r="J104" s="3">
        <v>0</v>
      </c>
      <c r="K104" s="3">
        <v>137.117</v>
      </c>
      <c r="L104" s="3">
        <v>1512.648</v>
      </c>
      <c r="M104" s="3">
        <v>487.296</v>
      </c>
    </row>
    <row r="105" spans="1:13" ht="12.75">
      <c r="A105" s="6" t="s">
        <v>102</v>
      </c>
      <c r="B105" s="6" t="s">
        <v>114</v>
      </c>
      <c r="C105" s="3">
        <v>12135.729000000001</v>
      </c>
      <c r="D105" s="3">
        <v>4321.126</v>
      </c>
      <c r="E105" s="3">
        <v>1341.369</v>
      </c>
      <c r="F105" s="3">
        <v>4811.602</v>
      </c>
      <c r="G105" s="3">
        <v>223.698</v>
      </c>
      <c r="H105" s="3">
        <v>992.047</v>
      </c>
      <c r="I105" s="3">
        <v>0</v>
      </c>
      <c r="J105" s="3">
        <v>0</v>
      </c>
      <c r="K105" s="3">
        <v>42.78</v>
      </c>
      <c r="L105" s="3">
        <v>271.467</v>
      </c>
      <c r="M105" s="3">
        <v>131.64</v>
      </c>
    </row>
    <row r="106" spans="1:13" ht="12.75">
      <c r="A106" s="6" t="s">
        <v>102</v>
      </c>
      <c r="B106" s="6" t="s">
        <v>115</v>
      </c>
      <c r="C106" s="3">
        <v>14038.501</v>
      </c>
      <c r="D106" s="3">
        <v>5436.82</v>
      </c>
      <c r="E106" s="3">
        <v>4068.43</v>
      </c>
      <c r="F106" s="3">
        <v>104.577</v>
      </c>
      <c r="G106" s="3">
        <v>924.585</v>
      </c>
      <c r="H106" s="3">
        <v>794.014</v>
      </c>
      <c r="I106" s="3">
        <v>0</v>
      </c>
      <c r="J106" s="3">
        <v>0</v>
      </c>
      <c r="K106" s="3">
        <v>422.813</v>
      </c>
      <c r="L106" s="3">
        <v>2251.778</v>
      </c>
      <c r="M106" s="3">
        <v>35.484</v>
      </c>
    </row>
    <row r="107" spans="1:13" ht="12.75">
      <c r="A107" s="6" t="s">
        <v>102</v>
      </c>
      <c r="B107" s="6" t="s">
        <v>116</v>
      </c>
      <c r="C107" s="3">
        <v>9552.396</v>
      </c>
      <c r="D107" s="3">
        <v>3340.071</v>
      </c>
      <c r="E107" s="3">
        <v>4173.762</v>
      </c>
      <c r="F107" s="3">
        <v>0</v>
      </c>
      <c r="G107" s="3">
        <v>229.499</v>
      </c>
      <c r="H107" s="3">
        <v>1017.247</v>
      </c>
      <c r="I107" s="3">
        <v>0</v>
      </c>
      <c r="J107" s="3">
        <v>0</v>
      </c>
      <c r="K107" s="3">
        <v>256.489</v>
      </c>
      <c r="L107" s="3">
        <v>351.379</v>
      </c>
      <c r="M107" s="3">
        <v>183.949</v>
      </c>
    </row>
    <row r="108" spans="1:13" ht="12.75">
      <c r="A108" s="6" t="s">
        <v>102</v>
      </c>
      <c r="B108" s="6" t="s">
        <v>117</v>
      </c>
      <c r="C108" s="3">
        <v>5293.241</v>
      </c>
      <c r="D108" s="3">
        <v>2386.654</v>
      </c>
      <c r="E108" s="3">
        <v>695.848</v>
      </c>
      <c r="F108" s="3">
        <v>724.562</v>
      </c>
      <c r="G108" s="3">
        <v>0</v>
      </c>
      <c r="H108" s="3">
        <v>409.225</v>
      </c>
      <c r="I108" s="3">
        <v>0</v>
      </c>
      <c r="J108" s="3">
        <v>0</v>
      </c>
      <c r="K108" s="3">
        <v>147.262</v>
      </c>
      <c r="L108" s="3">
        <v>929.69</v>
      </c>
      <c r="M108" s="3">
        <v>0</v>
      </c>
    </row>
    <row r="109" spans="1:13" ht="12.75">
      <c r="A109" s="6" t="s">
        <v>102</v>
      </c>
      <c r="B109" s="6" t="s">
        <v>118</v>
      </c>
      <c r="C109" s="3">
        <v>6771.455</v>
      </c>
      <c r="D109" s="3">
        <v>2221.437</v>
      </c>
      <c r="E109" s="3">
        <v>777.314</v>
      </c>
      <c r="F109" s="3">
        <v>2027.042</v>
      </c>
      <c r="G109" s="3">
        <v>115.113</v>
      </c>
      <c r="H109" s="3">
        <v>570.12</v>
      </c>
      <c r="I109" s="3">
        <v>0</v>
      </c>
      <c r="J109" s="3">
        <v>0</v>
      </c>
      <c r="K109" s="3">
        <v>26.166</v>
      </c>
      <c r="L109" s="3">
        <v>901.325</v>
      </c>
      <c r="M109" s="3">
        <v>132.938</v>
      </c>
    </row>
    <row r="110" spans="1:13" ht="12.75">
      <c r="A110" s="6" t="s">
        <v>102</v>
      </c>
      <c r="B110" s="6" t="s">
        <v>119</v>
      </c>
      <c r="C110" s="3">
        <v>5810.976999999999</v>
      </c>
      <c r="D110" s="3">
        <v>2076.528</v>
      </c>
      <c r="E110" s="3">
        <v>1457.751</v>
      </c>
      <c r="F110" s="3">
        <v>1585.94</v>
      </c>
      <c r="G110" s="3">
        <v>38.742</v>
      </c>
      <c r="H110" s="3">
        <v>341.718</v>
      </c>
      <c r="I110" s="3">
        <v>0</v>
      </c>
      <c r="J110" s="3">
        <v>0</v>
      </c>
      <c r="K110" s="3">
        <v>119.49</v>
      </c>
      <c r="L110" s="3">
        <v>158.962</v>
      </c>
      <c r="M110" s="3">
        <v>31.846</v>
      </c>
    </row>
    <row r="111" spans="1:13" ht="12.75">
      <c r="A111" s="6" t="s">
        <v>102</v>
      </c>
      <c r="B111" s="6" t="s">
        <v>120</v>
      </c>
      <c r="C111" s="3">
        <v>3614.11</v>
      </c>
      <c r="D111" s="3">
        <v>1247.112</v>
      </c>
      <c r="E111" s="3">
        <v>592.804</v>
      </c>
      <c r="F111" s="3">
        <v>389.648</v>
      </c>
      <c r="G111" s="3">
        <v>0</v>
      </c>
      <c r="H111" s="3">
        <v>275</v>
      </c>
      <c r="I111" s="3">
        <v>0</v>
      </c>
      <c r="J111" s="3">
        <v>0</v>
      </c>
      <c r="K111" s="3">
        <v>403.13</v>
      </c>
      <c r="L111" s="3">
        <v>706.416</v>
      </c>
      <c r="M111" s="3">
        <v>0</v>
      </c>
    </row>
    <row r="112" spans="1:13" ht="12.75">
      <c r="A112" s="6" t="s">
        <v>102</v>
      </c>
      <c r="B112" s="6" t="s">
        <v>121</v>
      </c>
      <c r="C112" s="3">
        <v>4320.103</v>
      </c>
      <c r="D112" s="3">
        <v>1292.428</v>
      </c>
      <c r="E112" s="3">
        <v>558.082</v>
      </c>
      <c r="F112" s="3">
        <v>534.429</v>
      </c>
      <c r="G112" s="3">
        <v>0</v>
      </c>
      <c r="H112" s="3">
        <v>156.75</v>
      </c>
      <c r="I112" s="3">
        <v>0</v>
      </c>
      <c r="J112" s="3">
        <v>375.754</v>
      </c>
      <c r="K112" s="3">
        <v>102.541</v>
      </c>
      <c r="L112" s="3">
        <v>1151.063</v>
      </c>
      <c r="M112" s="3">
        <v>149.056</v>
      </c>
    </row>
    <row r="113" spans="1:13" s="1" customFormat="1" ht="12.75">
      <c r="A113" s="7" t="s">
        <v>102</v>
      </c>
      <c r="B113" s="7" t="s">
        <v>29</v>
      </c>
      <c r="C113" s="5">
        <f>SUM(C94:C112)</f>
        <v>131124.583</v>
      </c>
      <c r="D113" s="5">
        <f aca="true" t="shared" si="5" ref="D113:M113">SUM(D94:D112)</f>
        <v>49294.72099999999</v>
      </c>
      <c r="E113" s="5">
        <f t="shared" si="5"/>
        <v>24274.704999999998</v>
      </c>
      <c r="F113" s="5">
        <f t="shared" si="5"/>
        <v>28296.929000000004</v>
      </c>
      <c r="G113" s="5">
        <f t="shared" si="5"/>
        <v>2209.651</v>
      </c>
      <c r="H113" s="5">
        <f t="shared" si="5"/>
        <v>8555.161</v>
      </c>
      <c r="I113" s="5">
        <f t="shared" si="5"/>
        <v>0</v>
      </c>
      <c r="J113" s="5">
        <f t="shared" si="5"/>
        <v>483.59400000000005</v>
      </c>
      <c r="K113" s="5">
        <f t="shared" si="5"/>
        <v>2639.243</v>
      </c>
      <c r="L113" s="5">
        <f t="shared" si="5"/>
        <v>13956.548</v>
      </c>
      <c r="M113" s="5">
        <f t="shared" si="5"/>
        <v>1414.031</v>
      </c>
    </row>
    <row r="114" spans="1:13" ht="12.75">
      <c r="A114" s="6" t="s">
        <v>122</v>
      </c>
      <c r="B114" s="6" t="s">
        <v>123</v>
      </c>
      <c r="C114" s="3">
        <v>2978.0190000000002</v>
      </c>
      <c r="D114" s="3">
        <v>1167.892</v>
      </c>
      <c r="E114" s="3">
        <v>746.562</v>
      </c>
      <c r="F114" s="3">
        <v>98.587</v>
      </c>
      <c r="G114" s="3">
        <v>115.777</v>
      </c>
      <c r="H114" s="3">
        <v>280.166</v>
      </c>
      <c r="I114" s="3">
        <v>0</v>
      </c>
      <c r="J114" s="3">
        <v>346.303</v>
      </c>
      <c r="K114" s="3">
        <v>130.175</v>
      </c>
      <c r="L114" s="3">
        <v>92.557</v>
      </c>
      <c r="M114" s="3">
        <v>0</v>
      </c>
    </row>
    <row r="115" spans="1:13" ht="12.75">
      <c r="A115" s="6" t="s">
        <v>122</v>
      </c>
      <c r="B115" s="6" t="s">
        <v>124</v>
      </c>
      <c r="C115" s="3">
        <v>2986.177</v>
      </c>
      <c r="D115" s="3">
        <v>707.78</v>
      </c>
      <c r="E115" s="3">
        <v>286.742</v>
      </c>
      <c r="F115" s="3">
        <v>966.084</v>
      </c>
      <c r="G115" s="3">
        <v>41.121</v>
      </c>
      <c r="H115" s="3">
        <v>195.683</v>
      </c>
      <c r="I115" s="3">
        <v>0</v>
      </c>
      <c r="J115" s="3">
        <v>0</v>
      </c>
      <c r="K115" s="3">
        <v>106.014</v>
      </c>
      <c r="L115" s="3">
        <v>682.753</v>
      </c>
      <c r="M115" s="3">
        <v>0</v>
      </c>
    </row>
    <row r="116" spans="1:13" ht="12.75">
      <c r="A116" s="6" t="s">
        <v>122</v>
      </c>
      <c r="B116" s="6" t="s">
        <v>125</v>
      </c>
      <c r="C116" s="3">
        <v>18146.389000000003</v>
      </c>
      <c r="D116" s="3">
        <v>6327.691</v>
      </c>
      <c r="E116" s="3">
        <v>2259.175</v>
      </c>
      <c r="F116" s="3">
        <v>147.497</v>
      </c>
      <c r="G116" s="3">
        <v>135</v>
      </c>
      <c r="H116" s="3">
        <v>520</v>
      </c>
      <c r="I116" s="3">
        <v>0</v>
      </c>
      <c r="J116" s="3">
        <v>6046.532</v>
      </c>
      <c r="K116" s="3">
        <v>671.967</v>
      </c>
      <c r="L116" s="3">
        <v>2038.527</v>
      </c>
      <c r="M116" s="3">
        <v>0</v>
      </c>
    </row>
    <row r="117" spans="1:13" ht="12.75">
      <c r="A117" s="6" t="s">
        <v>122</v>
      </c>
      <c r="B117" s="6" t="s">
        <v>126</v>
      </c>
      <c r="C117" s="3">
        <v>14041.615</v>
      </c>
      <c r="D117" s="3">
        <v>5317.478</v>
      </c>
      <c r="E117" s="3">
        <v>2298.914</v>
      </c>
      <c r="F117" s="3">
        <v>2769.47</v>
      </c>
      <c r="G117" s="3">
        <v>224.201</v>
      </c>
      <c r="H117" s="3">
        <v>898.958</v>
      </c>
      <c r="I117" s="3">
        <v>0</v>
      </c>
      <c r="J117" s="3">
        <v>574.763</v>
      </c>
      <c r="K117" s="3">
        <v>290.331</v>
      </c>
      <c r="L117" s="3">
        <v>1521.546</v>
      </c>
      <c r="M117" s="3">
        <v>145.954</v>
      </c>
    </row>
    <row r="118" spans="1:13" ht="12.75">
      <c r="A118" s="6" t="s">
        <v>122</v>
      </c>
      <c r="B118" s="6" t="s">
        <v>127</v>
      </c>
      <c r="C118" s="3">
        <v>13155.474000000002</v>
      </c>
      <c r="D118" s="3">
        <v>6581.371</v>
      </c>
      <c r="E118" s="3">
        <v>1762.293</v>
      </c>
      <c r="F118" s="3">
        <v>212.974</v>
      </c>
      <c r="G118" s="3">
        <v>0</v>
      </c>
      <c r="H118" s="3">
        <v>1144.978</v>
      </c>
      <c r="I118" s="3">
        <v>0</v>
      </c>
      <c r="J118" s="3">
        <v>0</v>
      </c>
      <c r="K118" s="3">
        <v>0</v>
      </c>
      <c r="L118" s="3">
        <v>3453.858</v>
      </c>
      <c r="M118" s="3">
        <v>0</v>
      </c>
    </row>
    <row r="119" spans="1:13" ht="12.75">
      <c r="A119" s="6" t="s">
        <v>122</v>
      </c>
      <c r="B119" s="6" t="s">
        <v>128</v>
      </c>
      <c r="C119" s="3">
        <v>6838.661</v>
      </c>
      <c r="D119" s="3">
        <v>3089.857</v>
      </c>
      <c r="E119" s="3">
        <v>834.542</v>
      </c>
      <c r="F119" s="3">
        <v>537.86</v>
      </c>
      <c r="G119" s="3">
        <v>0</v>
      </c>
      <c r="H119" s="3">
        <v>485.285</v>
      </c>
      <c r="I119" s="3">
        <v>0</v>
      </c>
      <c r="J119" s="3">
        <v>0</v>
      </c>
      <c r="K119" s="3">
        <v>320.559</v>
      </c>
      <c r="L119" s="3">
        <v>1570.558</v>
      </c>
      <c r="M119" s="3">
        <v>0</v>
      </c>
    </row>
    <row r="120" spans="1:13" ht="12.75">
      <c r="A120" s="6" t="s">
        <v>122</v>
      </c>
      <c r="B120" s="6" t="s">
        <v>129</v>
      </c>
      <c r="C120" s="3">
        <v>4950.46</v>
      </c>
      <c r="D120" s="3">
        <v>1463.437</v>
      </c>
      <c r="E120" s="3">
        <v>653.145</v>
      </c>
      <c r="F120" s="3">
        <v>247.178</v>
      </c>
      <c r="G120" s="3">
        <v>0</v>
      </c>
      <c r="H120" s="3">
        <v>284.195</v>
      </c>
      <c r="I120" s="3">
        <v>0</v>
      </c>
      <c r="J120" s="3">
        <v>1396.511</v>
      </c>
      <c r="K120" s="3">
        <v>237.618</v>
      </c>
      <c r="L120" s="3">
        <v>551.672</v>
      </c>
      <c r="M120" s="3">
        <v>116.704</v>
      </c>
    </row>
    <row r="121" spans="1:13" s="1" customFormat="1" ht="12.75">
      <c r="A121" s="7" t="s">
        <v>122</v>
      </c>
      <c r="B121" s="7" t="s">
        <v>29</v>
      </c>
      <c r="C121" s="5">
        <f>+C114+C115+C116+C117+C118+C119+C120</f>
        <v>63096.795000000006</v>
      </c>
      <c r="D121" s="5">
        <f>+D114+D115+D116+D117+D118+D119+D120</f>
        <v>24655.506</v>
      </c>
      <c r="E121" s="5">
        <f>+E114+E115+E116+E117+E118+E119+E120</f>
        <v>8841.373</v>
      </c>
      <c r="F121" s="5">
        <f>+F114+F115+F116+F117+F118+F119+F120</f>
        <v>4979.65</v>
      </c>
      <c r="G121" s="5">
        <f>+G114+G115+G116+G117+G118+G119+G120</f>
        <v>516.099</v>
      </c>
      <c r="H121" s="5">
        <f>+H114+H115+H116+H117+H118+H119+H120</f>
        <v>3809.265</v>
      </c>
      <c r="I121" s="5">
        <f>+I114+I115+I116+I117+I118+I119+I120</f>
        <v>0</v>
      </c>
      <c r="J121" s="5">
        <f>+J114+J115+J116+J117+J118+J119+J120</f>
        <v>8364.109</v>
      </c>
      <c r="K121" s="5">
        <f>+K114+K115+K116+K117+K118+K119+K120</f>
        <v>1756.664</v>
      </c>
      <c r="L121" s="5">
        <f>+L114+L115+L116+L117+L118+L119+L120</f>
        <v>9911.471</v>
      </c>
      <c r="M121" s="5">
        <f>+M114+M115+M116+M117+M118+M119+M120</f>
        <v>262.658</v>
      </c>
    </row>
    <row r="122" spans="1:13" ht="12.75">
      <c r="A122" s="6" t="s">
        <v>130</v>
      </c>
      <c r="B122" s="6" t="s">
        <v>131</v>
      </c>
      <c r="C122" s="3">
        <v>1553.8390000000002</v>
      </c>
      <c r="D122" s="3">
        <v>624.608</v>
      </c>
      <c r="E122" s="3">
        <v>539.948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86.228</v>
      </c>
      <c r="L122" s="3">
        <v>303.055</v>
      </c>
      <c r="M122" s="3">
        <v>0</v>
      </c>
    </row>
    <row r="123" spans="1:13" ht="12.75">
      <c r="A123" s="6" t="s">
        <v>130</v>
      </c>
      <c r="B123" s="6" t="s">
        <v>132</v>
      </c>
      <c r="C123" s="3">
        <v>4093.531</v>
      </c>
      <c r="D123" s="3">
        <v>1955.387</v>
      </c>
      <c r="E123" s="3">
        <v>1035.977</v>
      </c>
      <c r="F123" s="3">
        <v>0</v>
      </c>
      <c r="G123" s="3">
        <v>185.937</v>
      </c>
      <c r="H123" s="3">
        <v>151.031</v>
      </c>
      <c r="I123" s="3">
        <v>0</v>
      </c>
      <c r="J123" s="3">
        <v>0</v>
      </c>
      <c r="K123" s="3">
        <v>262.53</v>
      </c>
      <c r="L123" s="3">
        <v>502.669</v>
      </c>
      <c r="M123" s="3">
        <v>0</v>
      </c>
    </row>
    <row r="124" spans="1:13" s="1" customFormat="1" ht="12.75">
      <c r="A124" s="7" t="s">
        <v>130</v>
      </c>
      <c r="B124" s="7" t="s">
        <v>29</v>
      </c>
      <c r="C124" s="5">
        <f>+C122+C123</f>
        <v>5647.37</v>
      </c>
      <c r="D124" s="5">
        <f aca="true" t="shared" si="6" ref="D124:M124">+D122+D123</f>
        <v>2579.995</v>
      </c>
      <c r="E124" s="5">
        <f t="shared" si="6"/>
        <v>1575.9250000000002</v>
      </c>
      <c r="F124" s="5">
        <f t="shared" si="6"/>
        <v>0</v>
      </c>
      <c r="G124" s="5">
        <f t="shared" si="6"/>
        <v>185.937</v>
      </c>
      <c r="H124" s="5">
        <f t="shared" si="6"/>
        <v>151.031</v>
      </c>
      <c r="I124" s="5">
        <f t="shared" si="6"/>
        <v>0</v>
      </c>
      <c r="J124" s="5">
        <f t="shared" si="6"/>
        <v>0</v>
      </c>
      <c r="K124" s="5">
        <f t="shared" si="6"/>
        <v>348.758</v>
      </c>
      <c r="L124" s="5">
        <f t="shared" si="6"/>
        <v>805.7239999999999</v>
      </c>
      <c r="M124" s="5">
        <f t="shared" si="6"/>
        <v>0</v>
      </c>
    </row>
    <row r="125" spans="1:13" ht="12.75">
      <c r="A125" s="6" t="s">
        <v>133</v>
      </c>
      <c r="B125" s="6" t="s">
        <v>134</v>
      </c>
      <c r="C125" s="3">
        <v>6093.48</v>
      </c>
      <c r="D125" s="3">
        <v>813</v>
      </c>
      <c r="E125" s="3">
        <v>334.518</v>
      </c>
      <c r="F125" s="3">
        <v>4482.163</v>
      </c>
      <c r="G125" s="3">
        <v>0</v>
      </c>
      <c r="H125" s="3">
        <v>190.097</v>
      </c>
      <c r="I125" s="3">
        <v>0</v>
      </c>
      <c r="J125" s="3">
        <v>0</v>
      </c>
      <c r="K125" s="3">
        <v>16.453</v>
      </c>
      <c r="L125" s="3">
        <v>178.762</v>
      </c>
      <c r="M125" s="3">
        <v>78.487</v>
      </c>
    </row>
    <row r="126" spans="1:13" ht="12.75">
      <c r="A126" s="6" t="s">
        <v>133</v>
      </c>
      <c r="B126" s="6" t="s">
        <v>135</v>
      </c>
      <c r="C126" s="3">
        <v>3852.017</v>
      </c>
      <c r="D126" s="3">
        <v>765.418</v>
      </c>
      <c r="E126" s="3">
        <v>204.581</v>
      </c>
      <c r="F126" s="3">
        <v>379.525</v>
      </c>
      <c r="G126" s="3">
        <v>53.326</v>
      </c>
      <c r="H126" s="3">
        <v>152.144</v>
      </c>
      <c r="I126" s="3">
        <v>0</v>
      </c>
      <c r="J126" s="3">
        <v>1918.231</v>
      </c>
      <c r="K126" s="3">
        <v>65.411</v>
      </c>
      <c r="L126" s="3">
        <v>313.381</v>
      </c>
      <c r="M126" s="3">
        <v>0</v>
      </c>
    </row>
    <row r="127" spans="1:13" ht="12.75">
      <c r="A127" s="6" t="s">
        <v>133</v>
      </c>
      <c r="B127" s="6" t="s">
        <v>136</v>
      </c>
      <c r="C127" s="3">
        <v>2231.235</v>
      </c>
      <c r="D127" s="3">
        <v>520.681</v>
      </c>
      <c r="E127" s="3">
        <v>697.654</v>
      </c>
      <c r="F127" s="3">
        <v>1.188</v>
      </c>
      <c r="G127" s="3">
        <v>39.498</v>
      </c>
      <c r="H127" s="3">
        <v>301.194</v>
      </c>
      <c r="I127" s="3">
        <v>0</v>
      </c>
      <c r="J127" s="3">
        <v>0</v>
      </c>
      <c r="K127" s="3">
        <v>580.556</v>
      </c>
      <c r="L127" s="3">
        <v>78.055</v>
      </c>
      <c r="M127" s="3">
        <v>12.409</v>
      </c>
    </row>
    <row r="128" spans="1:13" ht="12.75">
      <c r="A128" s="6" t="s">
        <v>133</v>
      </c>
      <c r="B128" s="6" t="s">
        <v>137</v>
      </c>
      <c r="C128" s="3">
        <v>1887.5629999999999</v>
      </c>
      <c r="D128" s="3">
        <v>603.217</v>
      </c>
      <c r="E128" s="3">
        <v>414.55</v>
      </c>
      <c r="F128" s="3">
        <v>0</v>
      </c>
      <c r="G128" s="3">
        <v>39.713</v>
      </c>
      <c r="H128" s="3">
        <v>171.884</v>
      </c>
      <c r="I128" s="3">
        <v>0</v>
      </c>
      <c r="J128" s="3">
        <v>261.733</v>
      </c>
      <c r="K128" s="3">
        <v>76.492</v>
      </c>
      <c r="L128" s="3">
        <v>309.088</v>
      </c>
      <c r="M128" s="3">
        <v>10.886</v>
      </c>
    </row>
    <row r="129" spans="1:13" ht="12.75">
      <c r="A129" s="6" t="s">
        <v>133</v>
      </c>
      <c r="B129" s="6" t="s">
        <v>138</v>
      </c>
      <c r="C129" s="3">
        <v>1276.8310000000001</v>
      </c>
      <c r="D129" s="3">
        <v>164.296</v>
      </c>
      <c r="E129" s="3">
        <v>214.91</v>
      </c>
      <c r="F129" s="3">
        <v>87.669</v>
      </c>
      <c r="G129" s="3">
        <v>1.327</v>
      </c>
      <c r="H129" s="3">
        <v>64.654</v>
      </c>
      <c r="I129" s="3">
        <v>0</v>
      </c>
      <c r="J129" s="3">
        <v>0</v>
      </c>
      <c r="K129" s="3">
        <v>39.386</v>
      </c>
      <c r="L129" s="3">
        <v>704.589</v>
      </c>
      <c r="M129" s="3">
        <v>0</v>
      </c>
    </row>
    <row r="130" spans="1:13" ht="12.75">
      <c r="A130" s="6" t="s">
        <v>133</v>
      </c>
      <c r="B130" s="6" t="s">
        <v>139</v>
      </c>
      <c r="C130" s="3">
        <v>25796.933</v>
      </c>
      <c r="D130" s="3">
        <v>11975.023</v>
      </c>
      <c r="E130" s="3">
        <v>2936.618</v>
      </c>
      <c r="F130" s="3">
        <v>7638.795</v>
      </c>
      <c r="G130" s="3">
        <v>510.445</v>
      </c>
      <c r="H130" s="3">
        <v>1373.586</v>
      </c>
      <c r="I130" s="3">
        <v>0</v>
      </c>
      <c r="J130" s="3">
        <v>0</v>
      </c>
      <c r="K130" s="3">
        <v>507.682</v>
      </c>
      <c r="L130" s="3">
        <v>532.82</v>
      </c>
      <c r="M130" s="3">
        <v>321.964</v>
      </c>
    </row>
    <row r="131" spans="1:13" ht="12.75">
      <c r="A131" s="6" t="s">
        <v>133</v>
      </c>
      <c r="B131" s="6" t="s">
        <v>140</v>
      </c>
      <c r="C131" s="3">
        <v>24419.388999999996</v>
      </c>
      <c r="D131" s="3">
        <v>8712.734</v>
      </c>
      <c r="E131" s="3">
        <v>5602.742</v>
      </c>
      <c r="F131" s="3">
        <v>6092.291</v>
      </c>
      <c r="G131" s="3">
        <v>329.07</v>
      </c>
      <c r="H131" s="3">
        <v>1188.064</v>
      </c>
      <c r="I131" s="3">
        <v>0</v>
      </c>
      <c r="J131" s="3">
        <v>0</v>
      </c>
      <c r="K131" s="3">
        <v>705.124</v>
      </c>
      <c r="L131" s="3">
        <v>1153.136</v>
      </c>
      <c r="M131" s="3">
        <v>636.228</v>
      </c>
    </row>
    <row r="132" spans="1:13" ht="12.75">
      <c r="A132" s="6" t="s">
        <v>133</v>
      </c>
      <c r="B132" s="6" t="s">
        <v>141</v>
      </c>
      <c r="C132" s="3">
        <v>13862.501000000002</v>
      </c>
      <c r="D132" s="3">
        <v>5575.353</v>
      </c>
      <c r="E132" s="3">
        <v>1244.314</v>
      </c>
      <c r="F132" s="3">
        <v>4585.236</v>
      </c>
      <c r="G132" s="3">
        <v>183.055</v>
      </c>
      <c r="H132" s="3">
        <v>707.21</v>
      </c>
      <c r="I132" s="3">
        <v>0</v>
      </c>
      <c r="J132" s="3">
        <v>491.5</v>
      </c>
      <c r="K132" s="3">
        <v>562.107</v>
      </c>
      <c r="L132" s="3">
        <v>484.375</v>
      </c>
      <c r="M132" s="3">
        <v>29.351</v>
      </c>
    </row>
    <row r="133" spans="1:13" ht="12.75">
      <c r="A133" s="6" t="s">
        <v>133</v>
      </c>
      <c r="B133" s="6" t="s">
        <v>142</v>
      </c>
      <c r="C133" s="3">
        <v>15085.860999999999</v>
      </c>
      <c r="D133" s="3">
        <v>4837.941</v>
      </c>
      <c r="E133" s="3">
        <v>1852.441</v>
      </c>
      <c r="F133" s="3">
        <v>1733.41</v>
      </c>
      <c r="G133" s="3">
        <v>0</v>
      </c>
      <c r="H133" s="3">
        <v>708.774</v>
      </c>
      <c r="I133" s="3">
        <v>0</v>
      </c>
      <c r="J133" s="3">
        <v>0</v>
      </c>
      <c r="K133" s="3">
        <v>319.601</v>
      </c>
      <c r="L133" s="3">
        <v>5327.6</v>
      </c>
      <c r="M133" s="3">
        <v>306.094</v>
      </c>
    </row>
    <row r="134" spans="1:13" ht="12.75">
      <c r="A134" s="6" t="s">
        <v>133</v>
      </c>
      <c r="B134" s="6" t="s">
        <v>143</v>
      </c>
      <c r="C134" s="3">
        <v>20778.220999999998</v>
      </c>
      <c r="D134" s="3">
        <v>4507.212</v>
      </c>
      <c r="E134" s="3">
        <v>1759.389</v>
      </c>
      <c r="F134" s="3">
        <v>12638.264</v>
      </c>
      <c r="G134" s="3">
        <v>188.305</v>
      </c>
      <c r="H134" s="3">
        <v>462.672</v>
      </c>
      <c r="I134" s="3">
        <v>0</v>
      </c>
      <c r="J134" s="3">
        <v>0</v>
      </c>
      <c r="K134" s="3">
        <v>303.256</v>
      </c>
      <c r="L134" s="3">
        <v>839.973</v>
      </c>
      <c r="M134" s="3">
        <v>79.15</v>
      </c>
    </row>
    <row r="135" spans="1:13" ht="12.75">
      <c r="A135" s="6" t="s">
        <v>133</v>
      </c>
      <c r="B135" s="6" t="s">
        <v>144</v>
      </c>
      <c r="C135" s="3">
        <v>6821.725000000001</v>
      </c>
      <c r="D135" s="3">
        <v>1636.501</v>
      </c>
      <c r="E135" s="3">
        <v>1183.948</v>
      </c>
      <c r="F135" s="3">
        <v>1465.824</v>
      </c>
      <c r="G135" s="3">
        <v>81.67</v>
      </c>
      <c r="H135" s="3">
        <v>338.871</v>
      </c>
      <c r="I135" s="3">
        <v>0</v>
      </c>
      <c r="J135" s="3">
        <v>0</v>
      </c>
      <c r="K135" s="3">
        <v>104.1</v>
      </c>
      <c r="L135" s="3">
        <v>1959.006</v>
      </c>
      <c r="M135" s="3">
        <v>51.805</v>
      </c>
    </row>
    <row r="136" spans="1:13" ht="12.75">
      <c r="A136" s="6" t="s">
        <v>133</v>
      </c>
      <c r="B136" s="6" t="s">
        <v>145</v>
      </c>
      <c r="C136" s="3">
        <v>4137.994</v>
      </c>
      <c r="D136" s="3">
        <v>966.798</v>
      </c>
      <c r="E136" s="3">
        <v>560.447</v>
      </c>
      <c r="F136" s="3">
        <v>2256.685</v>
      </c>
      <c r="G136" s="3">
        <v>56.5</v>
      </c>
      <c r="H136" s="3">
        <v>120.611</v>
      </c>
      <c r="I136" s="3">
        <v>0</v>
      </c>
      <c r="J136" s="3">
        <v>0</v>
      </c>
      <c r="K136" s="3">
        <v>70.491</v>
      </c>
      <c r="L136" s="3">
        <v>106.462</v>
      </c>
      <c r="M136" s="3">
        <v>0</v>
      </c>
    </row>
    <row r="137" spans="1:13" ht="12.75">
      <c r="A137" s="6" t="s">
        <v>133</v>
      </c>
      <c r="B137" s="6" t="s">
        <v>146</v>
      </c>
      <c r="C137" s="3">
        <v>3629.0839999999994</v>
      </c>
      <c r="D137" s="3">
        <v>1226.197</v>
      </c>
      <c r="E137" s="3">
        <v>593.779</v>
      </c>
      <c r="F137" s="3">
        <v>0</v>
      </c>
      <c r="G137" s="3">
        <v>62.418</v>
      </c>
      <c r="H137" s="3">
        <v>264.439</v>
      </c>
      <c r="I137" s="3">
        <v>0</v>
      </c>
      <c r="J137" s="3">
        <v>0</v>
      </c>
      <c r="K137" s="3">
        <v>52.47</v>
      </c>
      <c r="L137" s="3">
        <v>1343.435</v>
      </c>
      <c r="M137" s="3">
        <v>86.346</v>
      </c>
    </row>
    <row r="138" spans="1:13" ht="12.75">
      <c r="A138" s="6" t="s">
        <v>133</v>
      </c>
      <c r="B138" s="6" t="s">
        <v>147</v>
      </c>
      <c r="C138" s="3">
        <v>2394</v>
      </c>
      <c r="D138" s="3">
        <v>471</v>
      </c>
      <c r="E138" s="3">
        <v>137</v>
      </c>
      <c r="F138" s="3">
        <v>1306</v>
      </c>
      <c r="G138" s="3">
        <v>6</v>
      </c>
      <c r="H138" s="3">
        <v>101</v>
      </c>
      <c r="I138" s="3">
        <v>0</v>
      </c>
      <c r="J138" s="3">
        <v>0</v>
      </c>
      <c r="K138" s="3">
        <v>65</v>
      </c>
      <c r="L138" s="3">
        <v>284</v>
      </c>
      <c r="M138" s="3">
        <v>24</v>
      </c>
    </row>
    <row r="139" spans="1:13" s="1" customFormat="1" ht="12.75">
      <c r="A139" s="7" t="s">
        <v>133</v>
      </c>
      <c r="B139" s="7" t="s">
        <v>29</v>
      </c>
      <c r="C139" s="5">
        <f>SUM(C125:C138)</f>
        <v>132266.83400000003</v>
      </c>
      <c r="D139" s="5">
        <f aca="true" t="shared" si="7" ref="D139:M139">SUM(D125:D138)</f>
        <v>42775.371</v>
      </c>
      <c r="E139" s="5">
        <f t="shared" si="7"/>
        <v>17736.891</v>
      </c>
      <c r="F139" s="5">
        <f t="shared" si="7"/>
        <v>42667.049999999996</v>
      </c>
      <c r="G139" s="5">
        <f t="shared" si="7"/>
        <v>1551.327</v>
      </c>
      <c r="H139" s="5">
        <f t="shared" si="7"/>
        <v>6145.200000000001</v>
      </c>
      <c r="I139" s="5">
        <f t="shared" si="7"/>
        <v>0</v>
      </c>
      <c r="J139" s="5">
        <f t="shared" si="7"/>
        <v>2671.464</v>
      </c>
      <c r="K139" s="5">
        <f t="shared" si="7"/>
        <v>3468.129</v>
      </c>
      <c r="L139" s="5">
        <f t="shared" si="7"/>
        <v>13614.681999999999</v>
      </c>
      <c r="M139" s="5">
        <f t="shared" si="7"/>
        <v>1636.72</v>
      </c>
    </row>
    <row r="140" spans="1:13" ht="12.75">
      <c r="A140" s="6" t="s">
        <v>148</v>
      </c>
      <c r="B140" s="6" t="s">
        <v>149</v>
      </c>
      <c r="C140" s="3">
        <v>4847.473</v>
      </c>
      <c r="D140" s="3">
        <v>2617.731</v>
      </c>
      <c r="E140" s="3">
        <v>1822.653</v>
      </c>
      <c r="F140" s="3">
        <v>0</v>
      </c>
      <c r="G140" s="3">
        <v>0</v>
      </c>
      <c r="H140" s="3">
        <v>146.4</v>
      </c>
      <c r="I140" s="3">
        <v>0</v>
      </c>
      <c r="J140" s="3">
        <v>0</v>
      </c>
      <c r="K140" s="3">
        <v>260.689</v>
      </c>
      <c r="L140" s="3">
        <v>0</v>
      </c>
      <c r="M140" s="3">
        <v>0</v>
      </c>
    </row>
    <row r="141" spans="1:13" ht="12.75">
      <c r="A141" s="6" t="s">
        <v>148</v>
      </c>
      <c r="B141" s="6" t="s">
        <v>150</v>
      </c>
      <c r="C141" s="3">
        <v>28275.954999999998</v>
      </c>
      <c r="D141" s="3">
        <v>14281.695</v>
      </c>
      <c r="E141" s="3">
        <v>10005.194</v>
      </c>
      <c r="F141" s="3">
        <v>0</v>
      </c>
      <c r="G141" s="3">
        <v>0</v>
      </c>
      <c r="H141" s="3">
        <v>2881.318</v>
      </c>
      <c r="I141" s="3">
        <v>0</v>
      </c>
      <c r="J141" s="3">
        <v>0</v>
      </c>
      <c r="K141" s="3">
        <v>866.997</v>
      </c>
      <c r="L141" s="3">
        <v>0</v>
      </c>
      <c r="M141" s="3">
        <v>240.751</v>
      </c>
    </row>
    <row r="142" spans="1:13" ht="12.75">
      <c r="A142" s="6" t="s">
        <v>148</v>
      </c>
      <c r="B142" s="6" t="s">
        <v>151</v>
      </c>
      <c r="C142" s="3">
        <v>19841.57</v>
      </c>
      <c r="D142" s="3">
        <v>5591.157</v>
      </c>
      <c r="E142" s="3">
        <v>1491.776</v>
      </c>
      <c r="F142" s="3">
        <v>0</v>
      </c>
      <c r="G142" s="3">
        <v>39.531</v>
      </c>
      <c r="H142" s="3">
        <v>549.68</v>
      </c>
      <c r="I142" s="3">
        <v>0</v>
      </c>
      <c r="J142" s="3">
        <v>11868.784</v>
      </c>
      <c r="K142" s="3">
        <v>285.301</v>
      </c>
      <c r="L142" s="3">
        <v>0</v>
      </c>
      <c r="M142" s="3">
        <v>15.341</v>
      </c>
    </row>
    <row r="143" spans="1:13" s="1" customFormat="1" ht="12.75">
      <c r="A143" s="7" t="s">
        <v>148</v>
      </c>
      <c r="B143" s="7" t="s">
        <v>29</v>
      </c>
      <c r="C143" s="5">
        <v>52964.998</v>
      </c>
      <c r="D143" s="5">
        <v>22490.583</v>
      </c>
      <c r="E143" s="5">
        <v>13319.623</v>
      </c>
      <c r="F143" s="5">
        <v>0</v>
      </c>
      <c r="G143" s="5">
        <v>39.531</v>
      </c>
      <c r="H143" s="5">
        <v>3577.398</v>
      </c>
      <c r="I143" s="5">
        <v>0</v>
      </c>
      <c r="J143" s="5">
        <v>11868.784</v>
      </c>
      <c r="K143" s="5">
        <v>1412.9869999999999</v>
      </c>
      <c r="L143" s="5">
        <v>0</v>
      </c>
      <c r="M143" s="5">
        <v>256.092</v>
      </c>
    </row>
    <row r="144" spans="1:13" ht="12.75">
      <c r="A144" s="6" t="s">
        <v>152</v>
      </c>
      <c r="B144" s="6" t="s">
        <v>153</v>
      </c>
      <c r="C144" s="3">
        <v>646.793</v>
      </c>
      <c r="D144" s="3">
        <v>133.092</v>
      </c>
      <c r="E144" s="3">
        <v>62.71</v>
      </c>
      <c r="F144" s="3">
        <v>13.265</v>
      </c>
      <c r="G144" s="3">
        <v>0</v>
      </c>
      <c r="H144" s="3">
        <v>74.394</v>
      </c>
      <c r="I144" s="3">
        <v>0</v>
      </c>
      <c r="J144" s="3">
        <v>0</v>
      </c>
      <c r="K144" s="3">
        <v>19.009</v>
      </c>
      <c r="L144" s="3">
        <v>344.323</v>
      </c>
      <c r="M144" s="3">
        <v>0</v>
      </c>
    </row>
    <row r="145" spans="1:13" ht="12.75">
      <c r="A145" s="6" t="s">
        <v>152</v>
      </c>
      <c r="B145" s="6" t="s">
        <v>154</v>
      </c>
      <c r="C145" s="3">
        <v>1262.278</v>
      </c>
      <c r="D145" s="3">
        <v>703.657</v>
      </c>
      <c r="E145" s="3">
        <v>388.576</v>
      </c>
      <c r="F145" s="3">
        <v>0</v>
      </c>
      <c r="G145" s="3">
        <v>0</v>
      </c>
      <c r="H145" s="3">
        <v>129.556</v>
      </c>
      <c r="I145" s="3">
        <v>0</v>
      </c>
      <c r="J145" s="3">
        <v>0</v>
      </c>
      <c r="K145" s="3">
        <v>30.889</v>
      </c>
      <c r="L145" s="3">
        <v>0</v>
      </c>
      <c r="M145" s="3">
        <v>9.6</v>
      </c>
    </row>
    <row r="146" spans="1:13" ht="12.75">
      <c r="A146" s="6" t="s">
        <v>152</v>
      </c>
      <c r="B146" s="6" t="s">
        <v>155</v>
      </c>
      <c r="C146" s="3">
        <v>3511.2340000000004</v>
      </c>
      <c r="D146" s="3">
        <v>2243.829</v>
      </c>
      <c r="E146" s="3">
        <v>793.977</v>
      </c>
      <c r="F146" s="3">
        <v>0</v>
      </c>
      <c r="G146" s="3">
        <v>0</v>
      </c>
      <c r="H146" s="3">
        <v>168.8</v>
      </c>
      <c r="I146" s="3">
        <v>0</v>
      </c>
      <c r="J146" s="3">
        <v>0</v>
      </c>
      <c r="K146" s="3">
        <v>304.628</v>
      </c>
      <c r="L146" s="3">
        <v>0</v>
      </c>
      <c r="M146" s="3">
        <v>0</v>
      </c>
    </row>
    <row r="147" spans="1:13" ht="12.75">
      <c r="A147" s="6" t="s">
        <v>152</v>
      </c>
      <c r="B147" s="6" t="s">
        <v>151</v>
      </c>
      <c r="C147" s="3">
        <v>58209.489</v>
      </c>
      <c r="D147" s="3">
        <v>24469.314</v>
      </c>
      <c r="E147" s="3">
        <v>18921.467</v>
      </c>
      <c r="F147" s="3">
        <v>0</v>
      </c>
      <c r="G147" s="3">
        <v>220.199</v>
      </c>
      <c r="H147" s="3">
        <v>4426.739</v>
      </c>
      <c r="I147" s="3">
        <v>0</v>
      </c>
      <c r="J147" s="3">
        <v>7232.861</v>
      </c>
      <c r="K147" s="3">
        <v>2187.129</v>
      </c>
      <c r="L147" s="3">
        <v>0</v>
      </c>
      <c r="M147" s="3">
        <v>751.78</v>
      </c>
    </row>
    <row r="148" spans="1:13" s="1" customFormat="1" ht="12.75">
      <c r="A148" s="7" t="s">
        <v>152</v>
      </c>
      <c r="B148" s="7" t="s">
        <v>29</v>
      </c>
      <c r="C148" s="5">
        <v>63629.793999999994</v>
      </c>
      <c r="D148" s="5">
        <v>27549.892</v>
      </c>
      <c r="E148" s="5">
        <v>20166.73</v>
      </c>
      <c r="F148" s="5">
        <v>13.265</v>
      </c>
      <c r="G148" s="5">
        <v>220.199</v>
      </c>
      <c r="H148" s="5">
        <v>4799.489</v>
      </c>
      <c r="I148" s="5">
        <v>0</v>
      </c>
      <c r="J148" s="5">
        <v>7232.861</v>
      </c>
      <c r="K148" s="5">
        <v>2541.655</v>
      </c>
      <c r="L148" s="5">
        <v>344.323</v>
      </c>
      <c r="M148" s="5">
        <v>761.38</v>
      </c>
    </row>
    <row r="149" spans="1:13" ht="12.75">
      <c r="A149" s="6" t="s">
        <v>156</v>
      </c>
      <c r="B149" s="6" t="s">
        <v>157</v>
      </c>
      <c r="C149" s="3">
        <v>8604.941</v>
      </c>
      <c r="D149" s="3">
        <v>3044.932</v>
      </c>
      <c r="E149" s="3">
        <v>1147.423</v>
      </c>
      <c r="F149" s="3">
        <v>1723.629</v>
      </c>
      <c r="G149" s="3">
        <v>127.549</v>
      </c>
      <c r="H149" s="3">
        <v>480.435</v>
      </c>
      <c r="I149" s="3">
        <v>0</v>
      </c>
      <c r="J149" s="3">
        <v>0</v>
      </c>
      <c r="K149" s="3">
        <v>184.206</v>
      </c>
      <c r="L149" s="3">
        <v>1896.767</v>
      </c>
      <c r="M149" s="3">
        <v>0</v>
      </c>
    </row>
    <row r="150" spans="1:13" ht="12.75">
      <c r="A150" s="6" t="s">
        <v>156</v>
      </c>
      <c r="B150" s="6" t="s">
        <v>158</v>
      </c>
      <c r="C150" s="3">
        <v>4095.9829999999997</v>
      </c>
      <c r="D150" s="3">
        <v>1692.315</v>
      </c>
      <c r="E150" s="3">
        <v>860.283</v>
      </c>
      <c r="F150" s="3">
        <v>0</v>
      </c>
      <c r="G150" s="3">
        <v>0</v>
      </c>
      <c r="H150" s="3">
        <v>173.945</v>
      </c>
      <c r="I150" s="3">
        <v>0</v>
      </c>
      <c r="J150" s="3">
        <v>0</v>
      </c>
      <c r="K150" s="3">
        <v>32.2</v>
      </c>
      <c r="L150" s="3">
        <v>1226.725</v>
      </c>
      <c r="M150" s="3">
        <v>110.515</v>
      </c>
    </row>
    <row r="151" spans="1:13" ht="12.75">
      <c r="A151" s="6" t="s">
        <v>156</v>
      </c>
      <c r="B151" s="6" t="s">
        <v>159</v>
      </c>
      <c r="C151" s="3">
        <v>5714.0070000000005</v>
      </c>
      <c r="D151" s="3">
        <v>1137.012</v>
      </c>
      <c r="E151" s="3">
        <v>626.525</v>
      </c>
      <c r="F151" s="3">
        <v>850.673</v>
      </c>
      <c r="G151" s="3">
        <v>47.945</v>
      </c>
      <c r="H151" s="3">
        <v>131.221</v>
      </c>
      <c r="I151" s="3">
        <v>0</v>
      </c>
      <c r="J151" s="3">
        <v>0</v>
      </c>
      <c r="K151" s="3">
        <v>140.003</v>
      </c>
      <c r="L151" s="3">
        <v>2753.9</v>
      </c>
      <c r="M151" s="3">
        <v>26.728</v>
      </c>
    </row>
    <row r="152" spans="1:13" ht="12.75">
      <c r="A152" s="6" t="s">
        <v>156</v>
      </c>
      <c r="B152" s="6" t="s">
        <v>160</v>
      </c>
      <c r="C152" s="3">
        <v>4367.6939999999995</v>
      </c>
      <c r="D152" s="3">
        <v>1035.791</v>
      </c>
      <c r="E152" s="3">
        <v>502.735</v>
      </c>
      <c r="F152" s="3">
        <v>14.124</v>
      </c>
      <c r="G152" s="3">
        <v>62.634</v>
      </c>
      <c r="H152" s="3">
        <v>139.885</v>
      </c>
      <c r="I152" s="3">
        <v>0</v>
      </c>
      <c r="J152" s="3">
        <v>90.666</v>
      </c>
      <c r="K152" s="3">
        <v>64.35</v>
      </c>
      <c r="L152" s="3">
        <v>2457.509</v>
      </c>
      <c r="M152" s="3">
        <v>0</v>
      </c>
    </row>
    <row r="153" spans="1:13" ht="12.75">
      <c r="A153" s="6" t="s">
        <v>156</v>
      </c>
      <c r="B153" s="6" t="s">
        <v>161</v>
      </c>
      <c r="C153" s="3">
        <v>2829.993</v>
      </c>
      <c r="D153" s="3">
        <v>801.023</v>
      </c>
      <c r="E153" s="3">
        <v>280.279</v>
      </c>
      <c r="F153" s="3">
        <v>138.847</v>
      </c>
      <c r="G153" s="3">
        <v>0</v>
      </c>
      <c r="H153" s="3">
        <v>296.028</v>
      </c>
      <c r="I153" s="3">
        <v>0</v>
      </c>
      <c r="J153" s="3">
        <v>0</v>
      </c>
      <c r="K153" s="3">
        <v>87.51</v>
      </c>
      <c r="L153" s="3">
        <v>1190.853</v>
      </c>
      <c r="M153" s="3">
        <v>35.453</v>
      </c>
    </row>
    <row r="154" spans="1:13" ht="12.75">
      <c r="A154" s="6" t="s">
        <v>156</v>
      </c>
      <c r="B154" s="6" t="s">
        <v>162</v>
      </c>
      <c r="C154" s="3">
        <v>3731.4990000000007</v>
      </c>
      <c r="D154" s="3">
        <v>1047.565</v>
      </c>
      <c r="E154" s="3">
        <v>435.278</v>
      </c>
      <c r="F154" s="3">
        <v>1101.008</v>
      </c>
      <c r="G154" s="3">
        <v>0</v>
      </c>
      <c r="H154" s="3">
        <v>221.442</v>
      </c>
      <c r="I154" s="3">
        <v>0</v>
      </c>
      <c r="J154" s="3">
        <v>0</v>
      </c>
      <c r="K154" s="3">
        <v>83.666</v>
      </c>
      <c r="L154" s="3">
        <v>803.49</v>
      </c>
      <c r="M154" s="3">
        <v>39.05</v>
      </c>
    </row>
    <row r="155" spans="1:13" ht="12.75">
      <c r="A155" s="6" t="s">
        <v>156</v>
      </c>
      <c r="B155" s="6" t="s">
        <v>163</v>
      </c>
      <c r="C155" s="3">
        <v>2083.826</v>
      </c>
      <c r="D155" s="3">
        <v>726.178</v>
      </c>
      <c r="E155" s="3">
        <v>332.835</v>
      </c>
      <c r="F155" s="3">
        <v>0</v>
      </c>
      <c r="G155" s="3">
        <v>0</v>
      </c>
      <c r="H155" s="3">
        <v>88.836</v>
      </c>
      <c r="I155" s="3">
        <v>0</v>
      </c>
      <c r="J155" s="3">
        <v>0</v>
      </c>
      <c r="K155" s="3">
        <v>64.924</v>
      </c>
      <c r="L155" s="3">
        <v>844.764</v>
      </c>
      <c r="M155" s="3">
        <v>26.289</v>
      </c>
    </row>
    <row r="156" spans="1:13" ht="12.75">
      <c r="A156" s="6" t="s">
        <v>156</v>
      </c>
      <c r="B156" s="6" t="s">
        <v>164</v>
      </c>
      <c r="C156" s="3">
        <v>3787.252</v>
      </c>
      <c r="D156" s="3">
        <v>1133.486</v>
      </c>
      <c r="E156" s="3">
        <v>369.318</v>
      </c>
      <c r="F156" s="3">
        <v>0</v>
      </c>
      <c r="G156" s="3">
        <v>0</v>
      </c>
      <c r="H156" s="3">
        <v>245.777</v>
      </c>
      <c r="I156" s="3">
        <v>0</v>
      </c>
      <c r="J156" s="3">
        <v>0</v>
      </c>
      <c r="K156" s="3">
        <v>117.204</v>
      </c>
      <c r="L156" s="3">
        <v>1881.668</v>
      </c>
      <c r="M156" s="3">
        <v>39.799</v>
      </c>
    </row>
    <row r="157" spans="1:13" ht="12.75">
      <c r="A157" s="6" t="s">
        <v>156</v>
      </c>
      <c r="B157" s="6" t="s">
        <v>165</v>
      </c>
      <c r="C157" s="3">
        <v>36739.433</v>
      </c>
      <c r="D157" s="3">
        <v>19849.179</v>
      </c>
      <c r="E157" s="3">
        <v>6520.396</v>
      </c>
      <c r="F157" s="3">
        <v>6405.95</v>
      </c>
      <c r="G157" s="3">
        <v>18.651</v>
      </c>
      <c r="H157" s="3">
        <v>1894.621</v>
      </c>
      <c r="I157" s="3">
        <v>0</v>
      </c>
      <c r="J157" s="3">
        <v>0</v>
      </c>
      <c r="K157" s="3">
        <v>417.417</v>
      </c>
      <c r="L157" s="3">
        <v>1394.081</v>
      </c>
      <c r="M157" s="3">
        <v>239.138</v>
      </c>
    </row>
    <row r="158" spans="1:13" ht="12.75">
      <c r="A158" s="6" t="s">
        <v>156</v>
      </c>
      <c r="B158" s="6" t="s">
        <v>166</v>
      </c>
      <c r="C158" s="3">
        <v>40192.344</v>
      </c>
      <c r="D158" s="3">
        <v>13339.699</v>
      </c>
      <c r="E158" s="3">
        <v>4643.15</v>
      </c>
      <c r="F158" s="3">
        <v>18376.136</v>
      </c>
      <c r="G158" s="3">
        <v>0</v>
      </c>
      <c r="H158" s="3">
        <v>2121.248</v>
      </c>
      <c r="I158" s="3">
        <v>0</v>
      </c>
      <c r="J158" s="3">
        <v>0</v>
      </c>
      <c r="K158" s="3">
        <v>563.861</v>
      </c>
      <c r="L158" s="3">
        <v>1148.25</v>
      </c>
      <c r="M158" s="3">
        <v>0</v>
      </c>
    </row>
    <row r="159" spans="1:13" ht="12.75">
      <c r="A159" s="6" t="s">
        <v>156</v>
      </c>
      <c r="B159" s="6" t="s">
        <v>167</v>
      </c>
      <c r="C159" s="3">
        <v>54535.53800000001</v>
      </c>
      <c r="D159" s="3">
        <v>15601.599</v>
      </c>
      <c r="E159" s="3">
        <v>7016.42</v>
      </c>
      <c r="F159" s="3">
        <v>21453.933</v>
      </c>
      <c r="G159" s="3">
        <v>0</v>
      </c>
      <c r="H159" s="3">
        <v>1823.532</v>
      </c>
      <c r="I159" s="3">
        <v>0</v>
      </c>
      <c r="J159" s="3">
        <v>0</v>
      </c>
      <c r="K159" s="3">
        <v>845.207</v>
      </c>
      <c r="L159" s="3">
        <v>7328.336</v>
      </c>
      <c r="M159" s="3">
        <v>466.511</v>
      </c>
    </row>
    <row r="160" spans="1:13" ht="12.75">
      <c r="A160" s="6" t="s">
        <v>156</v>
      </c>
      <c r="B160" s="6" t="s">
        <v>168</v>
      </c>
      <c r="C160" s="3">
        <v>3138.939</v>
      </c>
      <c r="D160" s="3">
        <v>531.056</v>
      </c>
      <c r="E160" s="3">
        <v>135.321</v>
      </c>
      <c r="F160" s="3">
        <v>30.105</v>
      </c>
      <c r="G160" s="3">
        <v>242.631</v>
      </c>
      <c r="H160" s="3">
        <v>82.485</v>
      </c>
      <c r="I160" s="3">
        <v>0</v>
      </c>
      <c r="J160" s="3">
        <v>0</v>
      </c>
      <c r="K160" s="3">
        <v>191.903</v>
      </c>
      <c r="L160" s="3">
        <v>1909.815</v>
      </c>
      <c r="M160" s="3">
        <v>15.623</v>
      </c>
    </row>
    <row r="161" spans="1:13" ht="12.75">
      <c r="A161" s="6" t="s">
        <v>156</v>
      </c>
      <c r="B161" s="6" t="s">
        <v>169</v>
      </c>
      <c r="C161" s="3">
        <v>3470.877</v>
      </c>
      <c r="D161" s="3">
        <v>1123.065</v>
      </c>
      <c r="E161" s="3">
        <v>433.795</v>
      </c>
      <c r="F161" s="3">
        <v>0</v>
      </c>
      <c r="G161" s="3">
        <v>0</v>
      </c>
      <c r="H161" s="3">
        <v>136.898</v>
      </c>
      <c r="I161" s="3">
        <v>0</v>
      </c>
      <c r="J161" s="3">
        <v>0</v>
      </c>
      <c r="K161" s="3">
        <v>0</v>
      </c>
      <c r="L161" s="3">
        <v>1777.119</v>
      </c>
      <c r="M161" s="3">
        <v>0</v>
      </c>
    </row>
    <row r="162" spans="1:13" ht="12.75">
      <c r="A162" s="6" t="s">
        <v>156</v>
      </c>
      <c r="B162" s="6" t="s">
        <v>170</v>
      </c>
      <c r="C162" s="3">
        <v>2244.4210000000003</v>
      </c>
      <c r="D162" s="3">
        <v>349.572</v>
      </c>
      <c r="E162" s="3">
        <v>844.569</v>
      </c>
      <c r="F162" s="3">
        <v>0</v>
      </c>
      <c r="G162" s="3">
        <v>0</v>
      </c>
      <c r="H162" s="3">
        <v>90.601</v>
      </c>
      <c r="I162" s="3">
        <v>0</v>
      </c>
      <c r="J162" s="3">
        <v>0</v>
      </c>
      <c r="K162" s="3">
        <v>99.722</v>
      </c>
      <c r="L162" s="3">
        <v>859.957</v>
      </c>
      <c r="M162" s="3">
        <v>0</v>
      </c>
    </row>
    <row r="163" spans="1:13" ht="12.75">
      <c r="A163" s="6" t="s">
        <v>156</v>
      </c>
      <c r="B163" s="6" t="s">
        <v>171</v>
      </c>
      <c r="C163" s="3">
        <v>30037.814</v>
      </c>
      <c r="D163" s="3">
        <v>8343.453</v>
      </c>
      <c r="E163" s="3">
        <v>3603.779</v>
      </c>
      <c r="F163" s="3">
        <v>11282.393</v>
      </c>
      <c r="G163" s="3">
        <v>0</v>
      </c>
      <c r="H163" s="3">
        <v>1315.214</v>
      </c>
      <c r="I163" s="3">
        <v>0</v>
      </c>
      <c r="J163" s="3">
        <v>0</v>
      </c>
      <c r="K163" s="3">
        <v>187.397</v>
      </c>
      <c r="L163" s="3">
        <v>4837.694</v>
      </c>
      <c r="M163" s="3">
        <v>467.884</v>
      </c>
    </row>
    <row r="164" spans="1:13" ht="12.75">
      <c r="A164" s="6" t="s">
        <v>156</v>
      </c>
      <c r="B164" s="6" t="s">
        <v>172</v>
      </c>
      <c r="C164" s="3">
        <v>24838.11</v>
      </c>
      <c r="D164" s="3">
        <v>6280.171</v>
      </c>
      <c r="E164" s="3">
        <v>3648.924</v>
      </c>
      <c r="F164" s="3">
        <v>10970.386</v>
      </c>
      <c r="G164" s="3">
        <v>0</v>
      </c>
      <c r="H164" s="3">
        <v>841.613</v>
      </c>
      <c r="I164" s="3">
        <v>0</v>
      </c>
      <c r="J164" s="3">
        <v>0</v>
      </c>
      <c r="K164" s="3">
        <v>152.694</v>
      </c>
      <c r="L164" s="3">
        <v>2944.322</v>
      </c>
      <c r="M164" s="3">
        <v>0</v>
      </c>
    </row>
    <row r="165" spans="1:13" ht="12.75">
      <c r="A165" s="6" t="s">
        <v>156</v>
      </c>
      <c r="B165" s="6" t="s">
        <v>173</v>
      </c>
      <c r="C165" s="3">
        <v>4198.2970000000005</v>
      </c>
      <c r="D165" s="3">
        <v>209.006</v>
      </c>
      <c r="E165" s="3">
        <v>0</v>
      </c>
      <c r="F165" s="3">
        <v>637.713</v>
      </c>
      <c r="G165" s="3">
        <v>0</v>
      </c>
      <c r="H165" s="3">
        <v>54.477</v>
      </c>
      <c r="I165" s="3">
        <v>0</v>
      </c>
      <c r="J165" s="3">
        <v>0</v>
      </c>
      <c r="K165" s="3">
        <v>0</v>
      </c>
      <c r="L165" s="3">
        <v>3297.101</v>
      </c>
      <c r="M165" s="3">
        <v>0</v>
      </c>
    </row>
    <row r="166" spans="1:13" ht="12.75">
      <c r="A166" s="6" t="s">
        <v>156</v>
      </c>
      <c r="B166" s="6" t="s">
        <v>174</v>
      </c>
      <c r="C166" s="3">
        <v>12818.608999999999</v>
      </c>
      <c r="D166" s="3">
        <v>5140.118</v>
      </c>
      <c r="E166" s="3">
        <v>2474.007</v>
      </c>
      <c r="F166" s="3">
        <v>1919.442</v>
      </c>
      <c r="G166" s="3">
        <v>29.365</v>
      </c>
      <c r="H166" s="3">
        <v>644.976</v>
      </c>
      <c r="I166" s="3">
        <v>0</v>
      </c>
      <c r="J166" s="3">
        <v>0</v>
      </c>
      <c r="K166" s="3">
        <v>160.355</v>
      </c>
      <c r="L166" s="3">
        <v>2344.303</v>
      </c>
      <c r="M166" s="3">
        <v>106.043</v>
      </c>
    </row>
    <row r="167" spans="1:13" ht="12.75">
      <c r="A167" s="6" t="s">
        <v>156</v>
      </c>
      <c r="B167" s="6" t="s">
        <v>175</v>
      </c>
      <c r="C167" s="3">
        <v>7300.527999999998</v>
      </c>
      <c r="D167" s="3">
        <v>3965.768</v>
      </c>
      <c r="E167" s="3">
        <v>1077.968</v>
      </c>
      <c r="F167" s="3">
        <v>314.133</v>
      </c>
      <c r="G167" s="3">
        <v>0</v>
      </c>
      <c r="H167" s="3">
        <v>435.882</v>
      </c>
      <c r="I167" s="3">
        <v>0</v>
      </c>
      <c r="J167" s="3">
        <v>0</v>
      </c>
      <c r="K167" s="3">
        <v>138.431</v>
      </c>
      <c r="L167" s="3">
        <v>1174.678</v>
      </c>
      <c r="M167" s="3">
        <v>193.668</v>
      </c>
    </row>
    <row r="168" spans="1:13" ht="12.75">
      <c r="A168" s="6" t="s">
        <v>156</v>
      </c>
      <c r="B168" s="6" t="s">
        <v>176</v>
      </c>
      <c r="C168" s="3">
        <v>6820.309000000001</v>
      </c>
      <c r="D168" s="3">
        <v>2545.991</v>
      </c>
      <c r="E168" s="3">
        <v>1145.371</v>
      </c>
      <c r="F168" s="3">
        <v>638.3</v>
      </c>
      <c r="G168" s="3">
        <v>0</v>
      </c>
      <c r="H168" s="3">
        <v>349.685</v>
      </c>
      <c r="I168" s="3">
        <v>0</v>
      </c>
      <c r="J168" s="3">
        <v>0</v>
      </c>
      <c r="K168" s="3">
        <v>67.421</v>
      </c>
      <c r="L168" s="3">
        <v>1968.83</v>
      </c>
      <c r="M168" s="3">
        <v>104.711</v>
      </c>
    </row>
    <row r="169" spans="1:13" ht="12.75">
      <c r="A169" s="6" t="s">
        <v>156</v>
      </c>
      <c r="B169" s="6" t="s">
        <v>177</v>
      </c>
      <c r="C169" s="3">
        <v>7641.62</v>
      </c>
      <c r="D169" s="3">
        <v>2525.876</v>
      </c>
      <c r="E169" s="3">
        <v>1452.939</v>
      </c>
      <c r="F169" s="3">
        <v>439.217</v>
      </c>
      <c r="G169" s="3">
        <v>38.333</v>
      </c>
      <c r="H169" s="3">
        <v>635.82</v>
      </c>
      <c r="I169" s="3">
        <v>0</v>
      </c>
      <c r="J169" s="3">
        <v>0</v>
      </c>
      <c r="K169" s="3">
        <v>128.042</v>
      </c>
      <c r="L169" s="3">
        <v>2363.492</v>
      </c>
      <c r="M169" s="3">
        <v>57.901</v>
      </c>
    </row>
    <row r="170" spans="1:13" ht="12.75">
      <c r="A170" s="6" t="s">
        <v>156</v>
      </c>
      <c r="B170" s="6" t="s">
        <v>178</v>
      </c>
      <c r="C170" s="3">
        <v>5214.344</v>
      </c>
      <c r="D170" s="3">
        <v>2171.959</v>
      </c>
      <c r="E170" s="3">
        <v>747.735</v>
      </c>
      <c r="F170" s="3">
        <v>587.906</v>
      </c>
      <c r="G170" s="3">
        <v>40</v>
      </c>
      <c r="H170" s="3">
        <v>351.058</v>
      </c>
      <c r="I170" s="3">
        <v>0</v>
      </c>
      <c r="J170" s="3">
        <v>0</v>
      </c>
      <c r="K170" s="3">
        <v>150.613</v>
      </c>
      <c r="L170" s="3">
        <v>1128.917</v>
      </c>
      <c r="M170" s="3">
        <v>36.156</v>
      </c>
    </row>
    <row r="171" spans="1:13" ht="12.75">
      <c r="A171" s="6" t="s">
        <v>156</v>
      </c>
      <c r="B171" s="6" t="s">
        <v>179</v>
      </c>
      <c r="C171" s="3">
        <v>8100.66</v>
      </c>
      <c r="D171" s="3">
        <v>2217.93</v>
      </c>
      <c r="E171" s="3">
        <v>489.697</v>
      </c>
      <c r="F171" s="3">
        <v>3021.996</v>
      </c>
      <c r="G171" s="3">
        <v>83.626</v>
      </c>
      <c r="H171" s="3">
        <v>413.123</v>
      </c>
      <c r="I171" s="3">
        <v>0</v>
      </c>
      <c r="J171" s="3">
        <v>0</v>
      </c>
      <c r="K171" s="3">
        <v>94.248</v>
      </c>
      <c r="L171" s="3">
        <v>1710.19</v>
      </c>
      <c r="M171" s="3">
        <v>69.85</v>
      </c>
    </row>
    <row r="172" spans="1:13" ht="12.75">
      <c r="A172" s="6" t="s">
        <v>156</v>
      </c>
      <c r="B172" s="6" t="s">
        <v>180</v>
      </c>
      <c r="C172" s="3">
        <v>4367.941</v>
      </c>
      <c r="D172" s="3">
        <v>2305.379</v>
      </c>
      <c r="E172" s="3">
        <v>1017.687</v>
      </c>
      <c r="F172" s="3">
        <v>58.202</v>
      </c>
      <c r="G172" s="3">
        <v>0</v>
      </c>
      <c r="H172" s="3">
        <v>379.208</v>
      </c>
      <c r="I172" s="3">
        <v>0</v>
      </c>
      <c r="J172" s="3">
        <v>0</v>
      </c>
      <c r="K172" s="3">
        <v>159.903</v>
      </c>
      <c r="L172" s="3">
        <v>447.562</v>
      </c>
      <c r="M172" s="3">
        <v>0</v>
      </c>
    </row>
    <row r="173" spans="1:13" ht="12.75">
      <c r="A173" s="6" t="s">
        <v>156</v>
      </c>
      <c r="B173" s="6" t="s">
        <v>181</v>
      </c>
      <c r="C173" s="3">
        <v>4825.133</v>
      </c>
      <c r="D173" s="3">
        <v>1493.341</v>
      </c>
      <c r="E173" s="3">
        <v>774.923</v>
      </c>
      <c r="F173" s="3">
        <v>207.461</v>
      </c>
      <c r="G173" s="3">
        <v>0</v>
      </c>
      <c r="H173" s="3">
        <v>310.046</v>
      </c>
      <c r="I173" s="3">
        <v>0</v>
      </c>
      <c r="J173" s="3">
        <v>0</v>
      </c>
      <c r="K173" s="3">
        <v>160.772</v>
      </c>
      <c r="L173" s="3">
        <v>1868.8</v>
      </c>
      <c r="M173" s="3">
        <v>9.79</v>
      </c>
    </row>
    <row r="174" spans="1:13" s="1" customFormat="1" ht="12.75">
      <c r="A174" s="7" t="s">
        <v>156</v>
      </c>
      <c r="B174" s="7" t="s">
        <v>29</v>
      </c>
      <c r="C174" s="5">
        <f>SUM(C149:C173)</f>
        <v>291700.11199999996</v>
      </c>
      <c r="D174" s="5">
        <f aca="true" t="shared" si="8" ref="D174:M174">SUM(D149:D173)</f>
        <v>98611.46399999999</v>
      </c>
      <c r="E174" s="5">
        <f t="shared" si="8"/>
        <v>40581.356999999996</v>
      </c>
      <c r="F174" s="5">
        <f t="shared" si="8"/>
        <v>80171.55400000002</v>
      </c>
      <c r="G174" s="5">
        <f t="shared" si="8"/>
        <v>690.7339999999999</v>
      </c>
      <c r="H174" s="5">
        <f t="shared" si="8"/>
        <v>13658.056</v>
      </c>
      <c r="I174" s="5">
        <f t="shared" si="8"/>
        <v>0</v>
      </c>
      <c r="J174" s="5">
        <f t="shared" si="8"/>
        <v>90.666</v>
      </c>
      <c r="K174" s="5">
        <f t="shared" si="8"/>
        <v>4292.048999999999</v>
      </c>
      <c r="L174" s="5">
        <f t="shared" si="8"/>
        <v>51559.12300000001</v>
      </c>
      <c r="M174" s="5">
        <f t="shared" si="8"/>
        <v>2045.109</v>
      </c>
    </row>
    <row r="175" spans="1:13" ht="12.75">
      <c r="A175" s="6" t="s">
        <v>182</v>
      </c>
      <c r="B175" s="6" t="s">
        <v>183</v>
      </c>
      <c r="C175" s="3">
        <v>5087.474</v>
      </c>
      <c r="D175" s="3">
        <v>2882.692</v>
      </c>
      <c r="E175" s="3">
        <v>842.81</v>
      </c>
      <c r="F175" s="3">
        <v>149.146</v>
      </c>
      <c r="G175" s="3">
        <v>9</v>
      </c>
      <c r="H175" s="3">
        <v>840</v>
      </c>
      <c r="I175" s="3">
        <v>0</v>
      </c>
      <c r="J175" s="3">
        <v>0</v>
      </c>
      <c r="K175" s="3">
        <v>168.104</v>
      </c>
      <c r="L175" s="3">
        <v>90.722</v>
      </c>
      <c r="M175" s="3">
        <v>105</v>
      </c>
    </row>
    <row r="176" spans="1:13" ht="12.75">
      <c r="A176" s="6" t="s">
        <v>182</v>
      </c>
      <c r="B176" s="6" t="s">
        <v>184</v>
      </c>
      <c r="C176" s="3">
        <v>706</v>
      </c>
      <c r="D176" s="3">
        <v>287</v>
      </c>
      <c r="E176" s="3">
        <v>140</v>
      </c>
      <c r="F176" s="3">
        <v>25</v>
      </c>
      <c r="G176" s="3">
        <v>0</v>
      </c>
      <c r="H176" s="3">
        <v>117</v>
      </c>
      <c r="I176" s="3">
        <v>0</v>
      </c>
      <c r="J176" s="3">
        <v>0</v>
      </c>
      <c r="K176" s="3">
        <v>31</v>
      </c>
      <c r="L176" s="3">
        <v>106</v>
      </c>
      <c r="M176" s="3">
        <v>0</v>
      </c>
    </row>
    <row r="177" spans="1:13" ht="12.75">
      <c r="A177" s="6" t="s">
        <v>182</v>
      </c>
      <c r="B177" s="6" t="s">
        <v>185</v>
      </c>
      <c r="C177" s="3">
        <v>603.937</v>
      </c>
      <c r="D177" s="3">
        <v>273.251</v>
      </c>
      <c r="E177" s="3">
        <v>61.26</v>
      </c>
      <c r="F177" s="3">
        <v>0</v>
      </c>
      <c r="G177" s="3">
        <v>74.945</v>
      </c>
      <c r="H177" s="3">
        <v>94.504</v>
      </c>
      <c r="I177" s="3">
        <v>0</v>
      </c>
      <c r="J177" s="3">
        <v>0</v>
      </c>
      <c r="K177" s="3">
        <v>11.234</v>
      </c>
      <c r="L177" s="3">
        <v>82.753</v>
      </c>
      <c r="M177" s="3">
        <v>5.99</v>
      </c>
    </row>
    <row r="178" spans="1:13" ht="12.75">
      <c r="A178" s="6" t="s">
        <v>182</v>
      </c>
      <c r="B178" s="6" t="s">
        <v>186</v>
      </c>
      <c r="C178" s="3">
        <v>1049.407</v>
      </c>
      <c r="D178" s="3">
        <v>273.607</v>
      </c>
      <c r="E178" s="3">
        <v>81.162</v>
      </c>
      <c r="F178" s="3">
        <v>389.68</v>
      </c>
      <c r="G178" s="3">
        <v>16.839</v>
      </c>
      <c r="H178" s="3">
        <v>64.569</v>
      </c>
      <c r="I178" s="3">
        <v>0</v>
      </c>
      <c r="J178" s="3">
        <v>0</v>
      </c>
      <c r="K178" s="3">
        <v>16.671</v>
      </c>
      <c r="L178" s="3">
        <v>203.696</v>
      </c>
      <c r="M178" s="3">
        <v>3.183</v>
      </c>
    </row>
    <row r="179" spans="1:13" ht="12.75">
      <c r="A179" s="6" t="s">
        <v>182</v>
      </c>
      <c r="B179" s="6" t="s">
        <v>187</v>
      </c>
      <c r="C179" s="3">
        <v>922</v>
      </c>
      <c r="D179" s="3">
        <v>324</v>
      </c>
      <c r="E179" s="3">
        <v>450</v>
      </c>
      <c r="F179" s="3">
        <v>0</v>
      </c>
      <c r="G179" s="3">
        <v>0</v>
      </c>
      <c r="H179" s="3">
        <v>65</v>
      </c>
      <c r="I179" s="3">
        <v>0</v>
      </c>
      <c r="J179" s="3">
        <v>0</v>
      </c>
      <c r="K179" s="3">
        <v>24</v>
      </c>
      <c r="L179" s="3">
        <v>0</v>
      </c>
      <c r="M179" s="3">
        <v>59</v>
      </c>
    </row>
    <row r="180" spans="1:13" ht="12.75">
      <c r="A180" s="6" t="s">
        <v>182</v>
      </c>
      <c r="B180" s="6" t="s">
        <v>188</v>
      </c>
      <c r="C180" s="3">
        <v>363.284</v>
      </c>
      <c r="D180" s="3">
        <v>276.788</v>
      </c>
      <c r="E180" s="3">
        <v>0</v>
      </c>
      <c r="F180" s="3">
        <v>0</v>
      </c>
      <c r="G180" s="3">
        <v>1.44</v>
      </c>
      <c r="H180" s="3">
        <v>36.384</v>
      </c>
      <c r="I180" s="3">
        <v>0</v>
      </c>
      <c r="J180" s="3">
        <v>0</v>
      </c>
      <c r="K180" s="3">
        <v>43.13</v>
      </c>
      <c r="L180" s="3">
        <v>0</v>
      </c>
      <c r="M180" s="3">
        <v>5.542</v>
      </c>
    </row>
    <row r="181" spans="1:13" ht="12.75">
      <c r="A181" s="6" t="s">
        <v>182</v>
      </c>
      <c r="B181" s="6" t="s">
        <v>189</v>
      </c>
      <c r="C181" s="3">
        <v>109.32699999999998</v>
      </c>
      <c r="D181" s="3">
        <v>50.827</v>
      </c>
      <c r="E181" s="3">
        <v>1.967</v>
      </c>
      <c r="F181" s="3">
        <v>0</v>
      </c>
      <c r="G181" s="3">
        <v>1.701</v>
      </c>
      <c r="H181" s="3">
        <v>22.891</v>
      </c>
      <c r="I181" s="3">
        <v>0</v>
      </c>
      <c r="J181" s="3">
        <v>0</v>
      </c>
      <c r="K181" s="3">
        <v>3.689</v>
      </c>
      <c r="L181" s="3">
        <v>28.252</v>
      </c>
      <c r="M181" s="3">
        <v>0</v>
      </c>
    </row>
    <row r="182" spans="1:13" ht="12.75">
      <c r="A182" s="6" t="s">
        <v>182</v>
      </c>
      <c r="B182" s="6" t="s">
        <v>190</v>
      </c>
      <c r="C182" s="3">
        <v>255</v>
      </c>
      <c r="D182" s="3">
        <v>129</v>
      </c>
      <c r="E182" s="3">
        <v>52</v>
      </c>
      <c r="F182" s="3">
        <v>11</v>
      </c>
      <c r="G182" s="3">
        <v>5</v>
      </c>
      <c r="H182" s="3">
        <v>23</v>
      </c>
      <c r="I182" s="3">
        <v>0</v>
      </c>
      <c r="J182" s="3">
        <v>0</v>
      </c>
      <c r="K182" s="3">
        <v>28</v>
      </c>
      <c r="L182" s="3">
        <v>7</v>
      </c>
      <c r="M182" s="3">
        <v>0</v>
      </c>
    </row>
    <row r="183" spans="1:13" ht="12.75">
      <c r="A183" s="6" t="s">
        <v>182</v>
      </c>
      <c r="B183" s="6" t="s">
        <v>191</v>
      </c>
      <c r="C183" s="3">
        <v>1598.5389999999998</v>
      </c>
      <c r="D183" s="3">
        <v>627.714</v>
      </c>
      <c r="E183" s="3">
        <v>17.361</v>
      </c>
      <c r="F183" s="3">
        <v>0</v>
      </c>
      <c r="G183" s="3">
        <v>171.843</v>
      </c>
      <c r="H183" s="3">
        <v>76.593</v>
      </c>
      <c r="I183" s="3">
        <v>0</v>
      </c>
      <c r="J183" s="3">
        <v>0</v>
      </c>
      <c r="K183" s="3">
        <v>562.419</v>
      </c>
      <c r="L183" s="3">
        <v>142.609</v>
      </c>
      <c r="M183" s="3">
        <v>0</v>
      </c>
    </row>
    <row r="184" spans="1:13" ht="12.75">
      <c r="A184" s="6" t="s">
        <v>182</v>
      </c>
      <c r="B184" s="6" t="s">
        <v>192</v>
      </c>
      <c r="C184" s="3">
        <v>796.541</v>
      </c>
      <c r="D184" s="3">
        <v>285.707</v>
      </c>
      <c r="E184" s="3">
        <v>202.661</v>
      </c>
      <c r="F184" s="3">
        <v>0</v>
      </c>
      <c r="G184" s="3">
        <v>181.6</v>
      </c>
      <c r="H184" s="3">
        <v>121.2</v>
      </c>
      <c r="I184" s="3">
        <v>0</v>
      </c>
      <c r="J184" s="3">
        <v>0</v>
      </c>
      <c r="K184" s="3">
        <v>5.373</v>
      </c>
      <c r="L184" s="3">
        <v>0</v>
      </c>
      <c r="M184" s="3">
        <v>0</v>
      </c>
    </row>
    <row r="185" spans="1:13" ht="12.75">
      <c r="A185" s="6" t="s">
        <v>182</v>
      </c>
      <c r="B185" s="6" t="s">
        <v>193</v>
      </c>
      <c r="C185" s="3">
        <v>7750.453</v>
      </c>
      <c r="D185" s="3">
        <v>4618.134</v>
      </c>
      <c r="E185" s="3">
        <v>0</v>
      </c>
      <c r="F185" s="3">
        <v>1153.616</v>
      </c>
      <c r="G185" s="3">
        <v>195</v>
      </c>
      <c r="H185" s="3">
        <v>828.968</v>
      </c>
      <c r="I185" s="3">
        <v>0</v>
      </c>
      <c r="J185" s="3">
        <v>0</v>
      </c>
      <c r="K185" s="3">
        <v>373.433</v>
      </c>
      <c r="L185" s="3">
        <v>473.39</v>
      </c>
      <c r="M185" s="3">
        <v>107.912</v>
      </c>
    </row>
    <row r="186" spans="1:13" ht="12.75">
      <c r="A186" s="6" t="s">
        <v>182</v>
      </c>
      <c r="B186" s="6" t="s">
        <v>194</v>
      </c>
      <c r="C186" s="3">
        <v>4886.602</v>
      </c>
      <c r="D186" s="3">
        <v>2176.413</v>
      </c>
      <c r="E186" s="3">
        <v>631.406</v>
      </c>
      <c r="F186" s="3">
        <v>722.249</v>
      </c>
      <c r="G186" s="3">
        <v>183.07</v>
      </c>
      <c r="H186" s="3">
        <v>664.81</v>
      </c>
      <c r="I186" s="3">
        <v>0</v>
      </c>
      <c r="J186" s="3">
        <v>0</v>
      </c>
      <c r="K186" s="3">
        <v>164.282</v>
      </c>
      <c r="L186" s="3">
        <v>264.989</v>
      </c>
      <c r="M186" s="3">
        <v>79.383</v>
      </c>
    </row>
    <row r="187" spans="1:13" s="1" customFormat="1" ht="12.75">
      <c r="A187" s="7" t="s">
        <v>182</v>
      </c>
      <c r="B187" s="7" t="s">
        <v>29</v>
      </c>
      <c r="C187" s="5">
        <f>SUM(C175:C186)</f>
        <v>24128.563999999995</v>
      </c>
      <c r="D187" s="5">
        <f aca="true" t="shared" si="9" ref="D187:M187">SUM(D175:D186)</f>
        <v>12205.133000000002</v>
      </c>
      <c r="E187" s="5">
        <f t="shared" si="9"/>
        <v>2480.6270000000004</v>
      </c>
      <c r="F187" s="5">
        <f t="shared" si="9"/>
        <v>2450.691</v>
      </c>
      <c r="G187" s="5">
        <f t="shared" si="9"/>
        <v>840.4379999999999</v>
      </c>
      <c r="H187" s="5">
        <f t="shared" si="9"/>
        <v>2954.919</v>
      </c>
      <c r="I187" s="5">
        <f t="shared" si="9"/>
        <v>0</v>
      </c>
      <c r="J187" s="5">
        <f t="shared" si="9"/>
        <v>0</v>
      </c>
      <c r="K187" s="5">
        <f t="shared" si="9"/>
        <v>1431.335</v>
      </c>
      <c r="L187" s="5">
        <f t="shared" si="9"/>
        <v>1399.411</v>
      </c>
      <c r="M187" s="5">
        <f t="shared" si="9"/>
        <v>366.01</v>
      </c>
    </row>
    <row r="188" spans="1:13" ht="12.75">
      <c r="A188" s="6" t="s">
        <v>195</v>
      </c>
      <c r="B188" s="6" t="s">
        <v>196</v>
      </c>
      <c r="C188" s="3">
        <v>942.955</v>
      </c>
      <c r="D188" s="3">
        <v>212.825</v>
      </c>
      <c r="E188" s="3">
        <v>170.873</v>
      </c>
      <c r="F188" s="3">
        <v>0</v>
      </c>
      <c r="G188" s="3">
        <v>146.708</v>
      </c>
      <c r="H188" s="3">
        <v>7.554</v>
      </c>
      <c r="I188" s="3">
        <v>0</v>
      </c>
      <c r="J188" s="3">
        <v>0</v>
      </c>
      <c r="K188" s="3">
        <v>404.995</v>
      </c>
      <c r="L188" s="3">
        <v>0</v>
      </c>
      <c r="M188" s="3">
        <v>0</v>
      </c>
    </row>
    <row r="189" spans="1:13" s="1" customFormat="1" ht="12.75">
      <c r="A189" s="7" t="s">
        <v>195</v>
      </c>
      <c r="B189" s="7" t="s">
        <v>29</v>
      </c>
      <c r="C189" s="5">
        <f>+C188</f>
        <v>942.955</v>
      </c>
      <c r="D189" s="5">
        <f aca="true" t="shared" si="10" ref="D189:M189">+D188</f>
        <v>212.825</v>
      </c>
      <c r="E189" s="5">
        <f t="shared" si="10"/>
        <v>170.873</v>
      </c>
      <c r="F189" s="5">
        <f t="shared" si="10"/>
        <v>0</v>
      </c>
      <c r="G189" s="5">
        <f t="shared" si="10"/>
        <v>146.708</v>
      </c>
      <c r="H189" s="5">
        <f t="shared" si="10"/>
        <v>7.554</v>
      </c>
      <c r="I189" s="5">
        <f t="shared" si="10"/>
        <v>0</v>
      </c>
      <c r="J189" s="5">
        <f t="shared" si="10"/>
        <v>0</v>
      </c>
      <c r="K189" s="5">
        <f t="shared" si="10"/>
        <v>404.995</v>
      </c>
      <c r="L189" s="5">
        <f t="shared" si="10"/>
        <v>0</v>
      </c>
      <c r="M189" s="5">
        <f t="shared" si="10"/>
        <v>0</v>
      </c>
    </row>
    <row r="190" spans="1:13" ht="12.75">
      <c r="A190" s="6" t="s">
        <v>197</v>
      </c>
      <c r="B190" s="6" t="s">
        <v>198</v>
      </c>
      <c r="C190" s="3">
        <v>8752.669</v>
      </c>
      <c r="D190" s="3">
        <v>1073.194</v>
      </c>
      <c r="E190" s="3">
        <v>637.999</v>
      </c>
      <c r="F190" s="3">
        <v>6418.347</v>
      </c>
      <c r="G190" s="3">
        <v>57.751</v>
      </c>
      <c r="H190" s="3">
        <v>162.578</v>
      </c>
      <c r="I190" s="3">
        <v>0</v>
      </c>
      <c r="J190" s="3">
        <v>0</v>
      </c>
      <c r="K190" s="3">
        <v>101.749</v>
      </c>
      <c r="L190" s="3">
        <v>301.051</v>
      </c>
      <c r="M190" s="3">
        <v>0</v>
      </c>
    </row>
    <row r="191" spans="1:13" ht="12.75">
      <c r="A191" s="6" t="s">
        <v>197</v>
      </c>
      <c r="B191" s="6" t="s">
        <v>199</v>
      </c>
      <c r="C191" s="3">
        <v>2228.886</v>
      </c>
      <c r="D191" s="3">
        <v>551.177</v>
      </c>
      <c r="E191" s="3">
        <v>90.801</v>
      </c>
      <c r="F191" s="3">
        <v>288.862</v>
      </c>
      <c r="G191" s="3">
        <v>0</v>
      </c>
      <c r="H191" s="3">
        <v>81.112</v>
      </c>
      <c r="I191" s="3">
        <v>0</v>
      </c>
      <c r="J191" s="3">
        <v>42.612</v>
      </c>
      <c r="K191" s="3">
        <v>0</v>
      </c>
      <c r="L191" s="3">
        <v>1089.322</v>
      </c>
      <c r="M191" s="3">
        <v>85</v>
      </c>
    </row>
    <row r="192" spans="1:13" ht="12.75">
      <c r="A192" s="6" t="s">
        <v>197</v>
      </c>
      <c r="B192" s="6" t="s">
        <v>200</v>
      </c>
      <c r="C192" s="3">
        <v>857.4480000000001</v>
      </c>
      <c r="D192" s="3">
        <v>292.783</v>
      </c>
      <c r="E192" s="3">
        <v>147.877</v>
      </c>
      <c r="F192" s="3">
        <v>0</v>
      </c>
      <c r="G192" s="3">
        <v>0</v>
      </c>
      <c r="H192" s="3">
        <v>75.241</v>
      </c>
      <c r="I192" s="3">
        <v>0</v>
      </c>
      <c r="J192" s="3">
        <v>0</v>
      </c>
      <c r="K192" s="3">
        <v>38.945</v>
      </c>
      <c r="L192" s="3">
        <v>280.158</v>
      </c>
      <c r="M192" s="3">
        <v>22.444</v>
      </c>
    </row>
    <row r="193" spans="1:13" ht="12.75">
      <c r="A193" s="6" t="s">
        <v>197</v>
      </c>
      <c r="B193" s="6" t="s">
        <v>201</v>
      </c>
      <c r="C193" s="3">
        <v>2377.745</v>
      </c>
      <c r="D193" s="3">
        <v>293.256</v>
      </c>
      <c r="E193" s="3">
        <v>212.899</v>
      </c>
      <c r="F193" s="3">
        <v>317.611</v>
      </c>
      <c r="G193" s="3">
        <v>0</v>
      </c>
      <c r="H193" s="3">
        <v>78.121</v>
      </c>
      <c r="I193" s="3">
        <v>0</v>
      </c>
      <c r="J193" s="3">
        <v>0</v>
      </c>
      <c r="K193" s="3">
        <v>109.667</v>
      </c>
      <c r="L193" s="3">
        <v>1366.191</v>
      </c>
      <c r="M193" s="3">
        <v>0</v>
      </c>
    </row>
    <row r="194" spans="1:13" ht="12.75">
      <c r="A194" s="6" t="s">
        <v>197</v>
      </c>
      <c r="B194" s="6" t="s">
        <v>202</v>
      </c>
      <c r="C194" s="3">
        <v>363</v>
      </c>
      <c r="D194" s="3">
        <v>63</v>
      </c>
      <c r="E194" s="3">
        <v>18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4</v>
      </c>
      <c r="L194" s="3">
        <v>278</v>
      </c>
      <c r="M194" s="3">
        <v>0</v>
      </c>
    </row>
    <row r="195" spans="1:13" ht="12.75">
      <c r="A195" s="6" t="s">
        <v>197</v>
      </c>
      <c r="B195" s="6" t="s">
        <v>203</v>
      </c>
      <c r="C195" s="3">
        <v>19489.937999999995</v>
      </c>
      <c r="D195" s="3">
        <v>9784.583</v>
      </c>
      <c r="E195" s="3">
        <v>3269.719</v>
      </c>
      <c r="F195" s="3">
        <v>1843.395</v>
      </c>
      <c r="G195" s="3">
        <v>472.595</v>
      </c>
      <c r="H195" s="3">
        <v>1338.967</v>
      </c>
      <c r="I195" s="3">
        <v>0</v>
      </c>
      <c r="J195" s="3">
        <v>0</v>
      </c>
      <c r="K195" s="3">
        <v>1514.511</v>
      </c>
      <c r="L195" s="3">
        <v>1153.796</v>
      </c>
      <c r="M195" s="3">
        <v>112.372</v>
      </c>
    </row>
    <row r="196" spans="1:13" ht="12.75">
      <c r="A196" s="6" t="s">
        <v>197</v>
      </c>
      <c r="B196" s="6" t="s">
        <v>204</v>
      </c>
      <c r="C196" s="3">
        <v>19648.291999999998</v>
      </c>
      <c r="D196" s="3">
        <v>8995.903</v>
      </c>
      <c r="E196" s="3">
        <v>3505.414</v>
      </c>
      <c r="F196" s="3">
        <v>4270.749</v>
      </c>
      <c r="G196" s="3">
        <v>0</v>
      </c>
      <c r="H196" s="3">
        <v>1035.388</v>
      </c>
      <c r="I196" s="3">
        <v>0</v>
      </c>
      <c r="J196" s="3">
        <v>0</v>
      </c>
      <c r="K196" s="3">
        <v>966.024</v>
      </c>
      <c r="L196" s="3">
        <v>874.814</v>
      </c>
      <c r="M196" s="3">
        <v>0</v>
      </c>
    </row>
    <row r="197" spans="1:13" ht="12.75">
      <c r="A197" s="6" t="s">
        <v>197</v>
      </c>
      <c r="B197" s="6" t="s">
        <v>205</v>
      </c>
      <c r="C197" s="3">
        <v>26606.445</v>
      </c>
      <c r="D197" s="3">
        <v>6464.763</v>
      </c>
      <c r="E197" s="3">
        <v>3266.436</v>
      </c>
      <c r="F197" s="3">
        <v>14550.573</v>
      </c>
      <c r="G197" s="3">
        <v>366.07</v>
      </c>
      <c r="H197" s="3">
        <v>1040.228</v>
      </c>
      <c r="I197" s="3">
        <v>0</v>
      </c>
      <c r="J197" s="3">
        <v>0</v>
      </c>
      <c r="K197" s="3">
        <v>353.832</v>
      </c>
      <c r="L197" s="3">
        <v>469.91</v>
      </c>
      <c r="M197" s="3">
        <v>94.633</v>
      </c>
    </row>
    <row r="198" spans="1:13" ht="12.75">
      <c r="A198" s="6" t="s">
        <v>197</v>
      </c>
      <c r="B198" s="6" t="s">
        <v>206</v>
      </c>
      <c r="C198" s="3">
        <v>740.1009999999999</v>
      </c>
      <c r="D198" s="3">
        <v>0</v>
      </c>
      <c r="E198" s="3">
        <v>0</v>
      </c>
      <c r="F198" s="3">
        <v>0</v>
      </c>
      <c r="G198" s="3">
        <v>159.344</v>
      </c>
      <c r="H198" s="3">
        <v>0</v>
      </c>
      <c r="I198" s="3">
        <v>0</v>
      </c>
      <c r="J198" s="3">
        <v>0</v>
      </c>
      <c r="K198" s="3">
        <v>0</v>
      </c>
      <c r="L198" s="3">
        <v>580.757</v>
      </c>
      <c r="M198" s="3">
        <v>0</v>
      </c>
    </row>
    <row r="199" spans="1:13" ht="12.75">
      <c r="A199" s="6" t="s">
        <v>197</v>
      </c>
      <c r="B199" s="6" t="s">
        <v>207</v>
      </c>
      <c r="C199" s="3">
        <v>6619.94</v>
      </c>
      <c r="D199" s="3">
        <v>3156.701</v>
      </c>
      <c r="E199" s="3">
        <v>1566.868</v>
      </c>
      <c r="F199" s="3">
        <v>578.215</v>
      </c>
      <c r="G199" s="3">
        <v>197.368</v>
      </c>
      <c r="H199" s="3">
        <v>512.253</v>
      </c>
      <c r="I199" s="3">
        <v>0</v>
      </c>
      <c r="J199" s="3">
        <v>0</v>
      </c>
      <c r="K199" s="3">
        <v>143.274</v>
      </c>
      <c r="L199" s="3">
        <v>397.013</v>
      </c>
      <c r="M199" s="3">
        <v>68.248</v>
      </c>
    </row>
    <row r="200" spans="1:13" ht="12.75">
      <c r="A200" s="6" t="s">
        <v>197</v>
      </c>
      <c r="B200" s="6" t="s">
        <v>208</v>
      </c>
      <c r="C200" s="3">
        <v>1778.251</v>
      </c>
      <c r="D200" s="3">
        <v>0</v>
      </c>
      <c r="E200" s="3">
        <v>0</v>
      </c>
      <c r="F200" s="3">
        <v>0</v>
      </c>
      <c r="G200" s="3">
        <v>0</v>
      </c>
      <c r="H200" s="3">
        <v>123.09</v>
      </c>
      <c r="I200" s="3">
        <v>0</v>
      </c>
      <c r="J200" s="3">
        <v>391.15</v>
      </c>
      <c r="K200" s="3">
        <v>0</v>
      </c>
      <c r="L200" s="3">
        <v>1264.011</v>
      </c>
      <c r="M200" s="3">
        <v>0</v>
      </c>
    </row>
    <row r="201" spans="1:13" ht="12.75">
      <c r="A201" s="6" t="s">
        <v>197</v>
      </c>
      <c r="B201" s="6" t="s">
        <v>209</v>
      </c>
      <c r="C201" s="3">
        <v>80647.56400000001</v>
      </c>
      <c r="D201" s="3">
        <v>29717.522</v>
      </c>
      <c r="E201" s="3">
        <v>17018.631</v>
      </c>
      <c r="F201" s="3">
        <v>24647.655</v>
      </c>
      <c r="G201" s="3">
        <v>2229.416</v>
      </c>
      <c r="H201" s="3">
        <v>3566.299</v>
      </c>
      <c r="I201" s="3">
        <v>0</v>
      </c>
      <c r="J201" s="3">
        <v>0</v>
      </c>
      <c r="K201" s="3">
        <v>1661.956</v>
      </c>
      <c r="L201" s="3">
        <v>553.902</v>
      </c>
      <c r="M201" s="3">
        <v>1252.183</v>
      </c>
    </row>
    <row r="202" spans="1:13" ht="12.75">
      <c r="A202" s="6" t="s">
        <v>197</v>
      </c>
      <c r="B202" s="6" t="s">
        <v>210</v>
      </c>
      <c r="C202" s="3">
        <v>2907.464</v>
      </c>
      <c r="D202" s="3">
        <v>1018.56</v>
      </c>
      <c r="E202" s="3">
        <v>352.114</v>
      </c>
      <c r="F202" s="3">
        <v>1233.089</v>
      </c>
      <c r="G202" s="3">
        <v>0</v>
      </c>
      <c r="H202" s="3">
        <v>154.181</v>
      </c>
      <c r="I202" s="3">
        <v>0</v>
      </c>
      <c r="J202" s="3">
        <v>0</v>
      </c>
      <c r="K202" s="3">
        <v>71.303</v>
      </c>
      <c r="L202" s="3">
        <v>42.004</v>
      </c>
      <c r="M202" s="3">
        <v>36.213</v>
      </c>
    </row>
    <row r="203" spans="1:13" ht="12.75">
      <c r="A203" s="6" t="s">
        <v>197</v>
      </c>
      <c r="B203" s="6" t="s">
        <v>211</v>
      </c>
      <c r="C203" s="3">
        <v>2801.897</v>
      </c>
      <c r="D203" s="3">
        <v>1359.784</v>
      </c>
      <c r="E203" s="3">
        <v>868.1</v>
      </c>
      <c r="F203" s="3">
        <v>0</v>
      </c>
      <c r="G203" s="3">
        <v>0</v>
      </c>
      <c r="H203" s="3">
        <v>250.571</v>
      </c>
      <c r="I203" s="3">
        <v>0</v>
      </c>
      <c r="J203" s="3">
        <v>0</v>
      </c>
      <c r="K203" s="3">
        <v>160.177</v>
      </c>
      <c r="L203" s="3">
        <v>163.265</v>
      </c>
      <c r="M203" s="3">
        <v>0</v>
      </c>
    </row>
    <row r="204" spans="1:13" s="1" customFormat="1" ht="12.75">
      <c r="A204" s="7" t="s">
        <v>197</v>
      </c>
      <c r="B204" s="7" t="s">
        <v>29</v>
      </c>
      <c r="C204" s="5">
        <f>SUM(C190:C203)</f>
        <v>175819.63999999998</v>
      </c>
      <c r="D204" s="5">
        <f aca="true" t="shared" si="11" ref="D204:M204">SUM(D190:D203)</f>
        <v>62771.225999999995</v>
      </c>
      <c r="E204" s="5">
        <f t="shared" si="11"/>
        <v>30954.858</v>
      </c>
      <c r="F204" s="5">
        <f t="shared" si="11"/>
        <v>54148.496</v>
      </c>
      <c r="G204" s="5">
        <f t="shared" si="11"/>
        <v>3482.544</v>
      </c>
      <c r="H204" s="5">
        <f t="shared" si="11"/>
        <v>8418.029</v>
      </c>
      <c r="I204" s="5">
        <f t="shared" si="11"/>
        <v>0</v>
      </c>
      <c r="J204" s="5">
        <f t="shared" si="11"/>
        <v>433.762</v>
      </c>
      <c r="K204" s="5">
        <f t="shared" si="11"/>
        <v>5125.437999999999</v>
      </c>
      <c r="L204" s="5">
        <f t="shared" si="11"/>
        <v>8814.194</v>
      </c>
      <c r="M204" s="5">
        <f t="shared" si="11"/>
        <v>1671.093</v>
      </c>
    </row>
    <row r="205" spans="1:13" ht="12.75">
      <c r="A205" s="6" t="s">
        <v>212</v>
      </c>
      <c r="B205" s="6" t="s">
        <v>213</v>
      </c>
      <c r="C205" s="3">
        <v>5981.170999999999</v>
      </c>
      <c r="D205" s="3">
        <v>1077.561</v>
      </c>
      <c r="E205" s="3">
        <v>450.926</v>
      </c>
      <c r="F205" s="3">
        <v>3236.897</v>
      </c>
      <c r="G205" s="3">
        <v>0</v>
      </c>
      <c r="H205" s="3">
        <v>275.329</v>
      </c>
      <c r="I205" s="3">
        <v>0</v>
      </c>
      <c r="J205" s="3">
        <v>0</v>
      </c>
      <c r="K205" s="3">
        <v>223.932</v>
      </c>
      <c r="L205" s="3">
        <v>704.092</v>
      </c>
      <c r="M205" s="3">
        <v>12.434</v>
      </c>
    </row>
    <row r="206" spans="1:13" ht="12.75">
      <c r="A206" s="6" t="s">
        <v>212</v>
      </c>
      <c r="B206" s="6" t="s">
        <v>214</v>
      </c>
      <c r="C206" s="3">
        <v>2762.937</v>
      </c>
      <c r="D206" s="3">
        <v>545.982</v>
      </c>
      <c r="E206" s="3">
        <v>236.404</v>
      </c>
      <c r="F206" s="3">
        <v>0</v>
      </c>
      <c r="G206" s="3">
        <v>0</v>
      </c>
      <c r="H206" s="3">
        <v>120.763</v>
      </c>
      <c r="I206" s="3">
        <v>0</v>
      </c>
      <c r="J206" s="3">
        <v>1118.025</v>
      </c>
      <c r="K206" s="3">
        <v>134.932</v>
      </c>
      <c r="L206" s="3">
        <v>606.831</v>
      </c>
      <c r="M206" s="3">
        <v>0</v>
      </c>
    </row>
    <row r="207" spans="1:13" ht="12.75">
      <c r="A207" s="6" t="s">
        <v>212</v>
      </c>
      <c r="B207" s="6" t="s">
        <v>215</v>
      </c>
      <c r="C207" s="3">
        <v>2335.9230000000002</v>
      </c>
      <c r="D207" s="3">
        <v>778.981</v>
      </c>
      <c r="E207" s="3">
        <v>206.155</v>
      </c>
      <c r="F207" s="3">
        <v>0</v>
      </c>
      <c r="G207" s="3">
        <v>0</v>
      </c>
      <c r="H207" s="3">
        <v>120.88</v>
      </c>
      <c r="I207" s="3">
        <v>0</v>
      </c>
      <c r="J207" s="3">
        <v>487.033</v>
      </c>
      <c r="K207" s="3">
        <v>486.818</v>
      </c>
      <c r="L207" s="3">
        <v>256.056</v>
      </c>
      <c r="M207" s="3">
        <v>0</v>
      </c>
    </row>
    <row r="208" spans="1:13" ht="12.75">
      <c r="A208" s="6" t="s">
        <v>212</v>
      </c>
      <c r="B208" s="6" t="s">
        <v>216</v>
      </c>
      <c r="C208" s="3">
        <v>200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200</v>
      </c>
      <c r="M208" s="3">
        <v>0</v>
      </c>
    </row>
    <row r="209" spans="1:13" s="1" customFormat="1" ht="12.75">
      <c r="A209" s="7" t="s">
        <v>212</v>
      </c>
      <c r="B209" s="7" t="s">
        <v>29</v>
      </c>
      <c r="C209" s="5">
        <f>+C205+C206+C207+C208</f>
        <v>11280.031</v>
      </c>
      <c r="D209" s="5">
        <f aca="true" t="shared" si="12" ref="D209:I209">+D205+D206+D207+D208</f>
        <v>2402.524</v>
      </c>
      <c r="E209" s="5">
        <f t="shared" si="12"/>
        <v>893.4849999999999</v>
      </c>
      <c r="F209" s="5">
        <f t="shared" si="12"/>
        <v>3236.897</v>
      </c>
      <c r="G209" s="5">
        <f t="shared" si="12"/>
        <v>0</v>
      </c>
      <c r="H209" s="5">
        <f t="shared" si="12"/>
        <v>516.972</v>
      </c>
      <c r="I209" s="5">
        <f t="shared" si="12"/>
        <v>0</v>
      </c>
      <c r="J209" s="5">
        <f>+J205+J206+J207+J208</f>
        <v>1605.058</v>
      </c>
      <c r="K209" s="5">
        <f>+K205+K206+K207+K208</f>
        <v>845.682</v>
      </c>
      <c r="L209" s="5">
        <f>+L205+L206+L207+L208</f>
        <v>1766.979</v>
      </c>
      <c r="M209" s="5">
        <f>+M205+M206+M207+M208</f>
        <v>12.434</v>
      </c>
    </row>
    <row r="210" spans="1:13" ht="12.75">
      <c r="A210" s="6" t="s">
        <v>217</v>
      </c>
      <c r="B210" s="6" t="s">
        <v>218</v>
      </c>
      <c r="C210" s="3">
        <v>953.645</v>
      </c>
      <c r="D210" s="3">
        <v>505.452</v>
      </c>
      <c r="E210" s="3">
        <v>204.497</v>
      </c>
      <c r="F210" s="3">
        <v>0</v>
      </c>
      <c r="G210" s="3">
        <v>0</v>
      </c>
      <c r="H210" s="3">
        <v>75.721</v>
      </c>
      <c r="I210" s="3">
        <v>0</v>
      </c>
      <c r="J210" s="3">
        <v>0</v>
      </c>
      <c r="K210" s="3">
        <v>0</v>
      </c>
      <c r="L210" s="3">
        <v>152.855</v>
      </c>
      <c r="M210" s="3">
        <v>15.12</v>
      </c>
    </row>
    <row r="211" spans="1:13" ht="12.75">
      <c r="A211" s="6" t="s">
        <v>217</v>
      </c>
      <c r="B211" s="6" t="s">
        <v>219</v>
      </c>
      <c r="C211" s="3">
        <v>1323</v>
      </c>
      <c r="D211" s="3">
        <v>420</v>
      </c>
      <c r="E211" s="3">
        <v>260</v>
      </c>
      <c r="F211" s="3">
        <v>0</v>
      </c>
      <c r="G211" s="3">
        <v>0</v>
      </c>
      <c r="H211" s="3">
        <v>110</v>
      </c>
      <c r="I211" s="3">
        <v>0</v>
      </c>
      <c r="J211" s="3">
        <v>0</v>
      </c>
      <c r="K211" s="3">
        <v>160</v>
      </c>
      <c r="L211" s="3">
        <v>330</v>
      </c>
      <c r="M211" s="3">
        <v>43</v>
      </c>
    </row>
    <row r="212" spans="1:13" ht="12.75">
      <c r="A212" s="6" t="s">
        <v>217</v>
      </c>
      <c r="B212" s="6" t="s">
        <v>220</v>
      </c>
      <c r="C212" s="3">
        <v>4832.955</v>
      </c>
      <c r="D212" s="3">
        <v>2080.319</v>
      </c>
      <c r="E212" s="3">
        <v>1499.554</v>
      </c>
      <c r="F212" s="3">
        <v>0</v>
      </c>
      <c r="G212" s="3">
        <v>116.765</v>
      </c>
      <c r="H212" s="3">
        <v>452.542</v>
      </c>
      <c r="I212" s="3">
        <v>0</v>
      </c>
      <c r="J212" s="3">
        <v>0</v>
      </c>
      <c r="K212" s="3">
        <v>201.829</v>
      </c>
      <c r="L212" s="3">
        <v>481.946</v>
      </c>
      <c r="M212" s="3">
        <v>0</v>
      </c>
    </row>
    <row r="213" spans="1:13" s="1" customFormat="1" ht="12.75">
      <c r="A213" s="7" t="s">
        <v>217</v>
      </c>
      <c r="B213" s="7" t="s">
        <v>29</v>
      </c>
      <c r="C213" s="5">
        <v>7109.6</v>
      </c>
      <c r="D213" s="5">
        <v>3005.7709999999997</v>
      </c>
      <c r="E213" s="5">
        <v>1964.0510000000002</v>
      </c>
      <c r="F213" s="5">
        <v>0</v>
      </c>
      <c r="G213" s="5">
        <v>116.765</v>
      </c>
      <c r="H213" s="5">
        <v>638.2629999999999</v>
      </c>
      <c r="I213" s="5">
        <v>0</v>
      </c>
      <c r="J213" s="5">
        <v>0</v>
      </c>
      <c r="K213" s="5">
        <v>361.829</v>
      </c>
      <c r="L213" s="5">
        <v>964.801</v>
      </c>
      <c r="M213" s="5">
        <v>58.12</v>
      </c>
    </row>
    <row r="214" spans="1:13" ht="12.75">
      <c r="A214" s="6" t="s">
        <v>221</v>
      </c>
      <c r="B214" s="6" t="s">
        <v>222</v>
      </c>
      <c r="C214" s="3">
        <v>3963.975</v>
      </c>
      <c r="D214" s="3">
        <v>1174.573</v>
      </c>
      <c r="E214" s="3">
        <v>520.414</v>
      </c>
      <c r="F214" s="3">
        <v>0</v>
      </c>
      <c r="G214" s="3">
        <v>36.935</v>
      </c>
      <c r="H214" s="3">
        <v>359.477</v>
      </c>
      <c r="I214" s="3">
        <v>0</v>
      </c>
      <c r="J214" s="3">
        <v>0</v>
      </c>
      <c r="K214" s="3">
        <v>0</v>
      </c>
      <c r="L214" s="3">
        <v>1814.833</v>
      </c>
      <c r="M214" s="3">
        <v>57.743</v>
      </c>
    </row>
    <row r="215" spans="1:13" ht="12.75">
      <c r="A215" s="6" t="s">
        <v>221</v>
      </c>
      <c r="B215" s="6" t="s">
        <v>223</v>
      </c>
      <c r="C215" s="3">
        <v>2745.804</v>
      </c>
      <c r="D215" s="3">
        <v>857.361</v>
      </c>
      <c r="E215" s="3">
        <v>341.992</v>
      </c>
      <c r="F215" s="3">
        <v>145.401</v>
      </c>
      <c r="G215" s="3">
        <v>18.59</v>
      </c>
      <c r="H215" s="3">
        <v>192.152</v>
      </c>
      <c r="I215" s="3">
        <v>0</v>
      </c>
      <c r="J215" s="3">
        <v>0</v>
      </c>
      <c r="K215" s="3">
        <v>0</v>
      </c>
      <c r="L215" s="3">
        <v>1190.308</v>
      </c>
      <c r="M215" s="3">
        <v>0</v>
      </c>
    </row>
    <row r="216" spans="1:13" ht="12.75">
      <c r="A216" s="6" t="s">
        <v>221</v>
      </c>
      <c r="B216" s="6" t="s">
        <v>224</v>
      </c>
      <c r="C216" s="3">
        <v>1756</v>
      </c>
      <c r="D216" s="3">
        <v>720</v>
      </c>
      <c r="E216" s="3">
        <v>411</v>
      </c>
      <c r="F216" s="3">
        <v>157</v>
      </c>
      <c r="G216" s="3">
        <v>25</v>
      </c>
      <c r="H216" s="3">
        <v>193</v>
      </c>
      <c r="I216" s="3">
        <v>0</v>
      </c>
      <c r="J216" s="3">
        <v>0</v>
      </c>
      <c r="K216" s="3">
        <v>54</v>
      </c>
      <c r="L216" s="3">
        <v>196</v>
      </c>
      <c r="M216" s="3">
        <v>0</v>
      </c>
    </row>
    <row r="217" spans="1:13" ht="12.75">
      <c r="A217" s="6" t="s">
        <v>221</v>
      </c>
      <c r="B217" s="6" t="s">
        <v>225</v>
      </c>
      <c r="C217" s="3">
        <v>3393.2070000000003</v>
      </c>
      <c r="D217" s="3">
        <v>358.532</v>
      </c>
      <c r="E217" s="3">
        <v>422.295</v>
      </c>
      <c r="F217" s="3">
        <v>1481.879</v>
      </c>
      <c r="G217" s="3">
        <v>0</v>
      </c>
      <c r="H217" s="3">
        <v>42.492</v>
      </c>
      <c r="I217" s="3">
        <v>0</v>
      </c>
      <c r="J217" s="3">
        <v>281.88</v>
      </c>
      <c r="K217" s="3">
        <v>33.863</v>
      </c>
      <c r="L217" s="3">
        <v>596.689</v>
      </c>
      <c r="M217" s="3">
        <v>175.577</v>
      </c>
    </row>
    <row r="218" spans="1:13" ht="12.75">
      <c r="A218" s="6" t="s">
        <v>221</v>
      </c>
      <c r="B218" s="6" t="s">
        <v>226</v>
      </c>
      <c r="C218" s="3">
        <v>1737.7669999999998</v>
      </c>
      <c r="D218" s="3">
        <v>0</v>
      </c>
      <c r="E218" s="3">
        <v>0</v>
      </c>
      <c r="F218" s="3">
        <v>320.256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1417.511</v>
      </c>
      <c r="M218" s="3">
        <v>0</v>
      </c>
    </row>
    <row r="219" spans="1:13" ht="12.75">
      <c r="A219" s="6" t="s">
        <v>221</v>
      </c>
      <c r="B219" s="6" t="s">
        <v>227</v>
      </c>
      <c r="C219" s="3">
        <v>2716.4849999999997</v>
      </c>
      <c r="D219" s="3">
        <v>370.453</v>
      </c>
      <c r="E219" s="3">
        <v>221.556</v>
      </c>
      <c r="F219" s="3">
        <v>0</v>
      </c>
      <c r="G219" s="3">
        <v>60.705</v>
      </c>
      <c r="H219" s="3">
        <v>110.44</v>
      </c>
      <c r="I219" s="3">
        <v>0</v>
      </c>
      <c r="J219" s="3">
        <v>0</v>
      </c>
      <c r="K219" s="3">
        <v>53.175</v>
      </c>
      <c r="L219" s="3">
        <v>1900.156</v>
      </c>
      <c r="M219" s="3">
        <v>0</v>
      </c>
    </row>
    <row r="220" spans="1:13" ht="12.75">
      <c r="A220" s="6" t="s">
        <v>221</v>
      </c>
      <c r="B220" s="6" t="s">
        <v>228</v>
      </c>
      <c r="C220" s="3">
        <v>755.615</v>
      </c>
      <c r="D220" s="3">
        <v>331.915</v>
      </c>
      <c r="E220" s="3">
        <v>56.184</v>
      </c>
      <c r="F220" s="3">
        <v>5.293</v>
      </c>
      <c r="G220" s="3">
        <v>9.511</v>
      </c>
      <c r="H220" s="3">
        <v>103</v>
      </c>
      <c r="I220" s="3">
        <v>0</v>
      </c>
      <c r="J220" s="3">
        <v>0</v>
      </c>
      <c r="K220" s="3">
        <v>41.992</v>
      </c>
      <c r="L220" s="3">
        <v>187.568</v>
      </c>
      <c r="M220" s="3">
        <v>20.152</v>
      </c>
    </row>
    <row r="221" spans="1:13" ht="12.75">
      <c r="A221" s="6" t="s">
        <v>221</v>
      </c>
      <c r="B221" s="6" t="s">
        <v>229</v>
      </c>
      <c r="C221" s="3">
        <v>3324.194</v>
      </c>
      <c r="D221" s="3">
        <v>493.736</v>
      </c>
      <c r="E221" s="3">
        <v>1310.726</v>
      </c>
      <c r="F221" s="3">
        <v>0</v>
      </c>
      <c r="G221" s="3">
        <v>0</v>
      </c>
      <c r="H221" s="3">
        <v>31.234</v>
      </c>
      <c r="I221" s="3">
        <v>0</v>
      </c>
      <c r="J221" s="3">
        <v>0</v>
      </c>
      <c r="K221" s="3">
        <v>45.644</v>
      </c>
      <c r="L221" s="3">
        <v>1442.854</v>
      </c>
      <c r="M221" s="3">
        <v>0</v>
      </c>
    </row>
    <row r="222" spans="1:13" ht="12.75">
      <c r="A222" s="6" t="s">
        <v>221</v>
      </c>
      <c r="B222" s="6" t="s">
        <v>230</v>
      </c>
      <c r="C222" s="3">
        <v>17060.404</v>
      </c>
      <c r="D222" s="3">
        <v>6251.966</v>
      </c>
      <c r="E222" s="3">
        <v>4651.026</v>
      </c>
      <c r="F222" s="3">
        <v>2502.189</v>
      </c>
      <c r="G222" s="3">
        <v>95</v>
      </c>
      <c r="H222" s="3">
        <v>1151.552</v>
      </c>
      <c r="I222" s="3">
        <v>0</v>
      </c>
      <c r="J222" s="3">
        <v>0</v>
      </c>
      <c r="K222" s="3">
        <v>210.088</v>
      </c>
      <c r="L222" s="3">
        <v>2073.356</v>
      </c>
      <c r="M222" s="3">
        <v>125.227</v>
      </c>
    </row>
    <row r="223" spans="1:13" ht="12.75">
      <c r="A223" s="6" t="s">
        <v>221</v>
      </c>
      <c r="B223" s="6" t="s">
        <v>231</v>
      </c>
      <c r="C223" s="3">
        <v>15993.295000000002</v>
      </c>
      <c r="D223" s="3">
        <v>5527.985</v>
      </c>
      <c r="E223" s="3">
        <v>3112.049</v>
      </c>
      <c r="F223" s="3">
        <v>4905.654</v>
      </c>
      <c r="G223" s="3">
        <v>203.04</v>
      </c>
      <c r="H223" s="3">
        <v>763.907</v>
      </c>
      <c r="I223" s="3">
        <v>0</v>
      </c>
      <c r="J223" s="3">
        <v>0</v>
      </c>
      <c r="K223" s="3">
        <v>367.467</v>
      </c>
      <c r="L223" s="3">
        <v>910.842</v>
      </c>
      <c r="M223" s="3">
        <v>202.351</v>
      </c>
    </row>
    <row r="224" spans="1:13" ht="12.75">
      <c r="A224" s="6" t="s">
        <v>221</v>
      </c>
      <c r="B224" s="6" t="s">
        <v>232</v>
      </c>
      <c r="C224" s="3">
        <v>295.527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295.527</v>
      </c>
      <c r="M224" s="3">
        <v>0</v>
      </c>
    </row>
    <row r="225" spans="1:13" ht="12.75">
      <c r="A225" s="6" t="s">
        <v>221</v>
      </c>
      <c r="B225" s="6" t="s">
        <v>233</v>
      </c>
      <c r="C225" s="3">
        <v>1720.136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1720.136</v>
      </c>
      <c r="M225" s="3">
        <v>0</v>
      </c>
    </row>
    <row r="226" spans="1:13" ht="12.75">
      <c r="A226" s="6" t="s">
        <v>221</v>
      </c>
      <c r="B226" s="6" t="s">
        <v>234</v>
      </c>
      <c r="C226" s="3">
        <v>2019.729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2019.729</v>
      </c>
      <c r="M226" s="3">
        <v>0</v>
      </c>
    </row>
    <row r="227" spans="1:13" ht="12.75">
      <c r="A227" s="6" t="s">
        <v>221</v>
      </c>
      <c r="B227" s="6" t="s">
        <v>235</v>
      </c>
      <c r="C227" s="3">
        <v>11189.384999999998</v>
      </c>
      <c r="D227" s="3">
        <v>2490.188</v>
      </c>
      <c r="E227" s="3">
        <v>480.068</v>
      </c>
      <c r="F227" s="3">
        <v>7406.55</v>
      </c>
      <c r="G227" s="3">
        <v>0</v>
      </c>
      <c r="H227" s="3">
        <v>386.543</v>
      </c>
      <c r="I227" s="3">
        <v>0</v>
      </c>
      <c r="J227" s="3">
        <v>0</v>
      </c>
      <c r="K227" s="3">
        <v>37.792</v>
      </c>
      <c r="L227" s="3">
        <v>353.516</v>
      </c>
      <c r="M227" s="3">
        <v>34.728</v>
      </c>
    </row>
    <row r="228" spans="1:13" ht="12.75">
      <c r="A228" s="6" t="s">
        <v>221</v>
      </c>
      <c r="B228" s="6" t="s">
        <v>236</v>
      </c>
      <c r="C228" s="3">
        <v>5872.553</v>
      </c>
      <c r="D228" s="3">
        <v>1768.648</v>
      </c>
      <c r="E228" s="3">
        <v>1110.955</v>
      </c>
      <c r="F228" s="3">
        <v>1719.84</v>
      </c>
      <c r="G228" s="3">
        <v>0</v>
      </c>
      <c r="H228" s="3">
        <v>369.753</v>
      </c>
      <c r="I228" s="3">
        <v>0</v>
      </c>
      <c r="J228" s="3">
        <v>0</v>
      </c>
      <c r="K228" s="3">
        <v>52.65</v>
      </c>
      <c r="L228" s="3">
        <v>718.425</v>
      </c>
      <c r="M228" s="3">
        <v>132.282</v>
      </c>
    </row>
    <row r="229" spans="1:13" ht="12.75">
      <c r="A229" s="6" t="s">
        <v>221</v>
      </c>
      <c r="B229" s="6" t="s">
        <v>237</v>
      </c>
      <c r="C229" s="3">
        <v>1714.62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1714.62</v>
      </c>
      <c r="M229" s="3">
        <v>0</v>
      </c>
    </row>
    <row r="230" spans="1:13" ht="12.75">
      <c r="A230" s="6" t="s">
        <v>221</v>
      </c>
      <c r="B230" s="6" t="s">
        <v>238</v>
      </c>
      <c r="C230" s="3">
        <v>2827</v>
      </c>
      <c r="D230" s="3">
        <v>832</v>
      </c>
      <c r="E230" s="3">
        <v>546</v>
      </c>
      <c r="F230" s="3">
        <v>0</v>
      </c>
      <c r="G230" s="3">
        <v>0</v>
      </c>
      <c r="H230" s="3">
        <v>162</v>
      </c>
      <c r="I230" s="3">
        <v>0</v>
      </c>
      <c r="J230" s="3">
        <v>0</v>
      </c>
      <c r="K230" s="3">
        <v>44</v>
      </c>
      <c r="L230" s="3">
        <v>1198</v>
      </c>
      <c r="M230" s="3">
        <v>45</v>
      </c>
    </row>
    <row r="231" spans="1:13" ht="12.75">
      <c r="A231" s="6" t="s">
        <v>221</v>
      </c>
      <c r="B231" s="6" t="s">
        <v>239</v>
      </c>
      <c r="C231" s="3">
        <v>3370.002</v>
      </c>
      <c r="D231" s="3">
        <v>1313</v>
      </c>
      <c r="E231" s="3">
        <v>989.095</v>
      </c>
      <c r="F231" s="3">
        <v>273.245</v>
      </c>
      <c r="G231" s="3">
        <v>0</v>
      </c>
      <c r="H231" s="3">
        <v>292.874</v>
      </c>
      <c r="I231" s="3">
        <v>0</v>
      </c>
      <c r="J231" s="3">
        <v>0</v>
      </c>
      <c r="K231" s="3">
        <v>68.628</v>
      </c>
      <c r="L231" s="3">
        <v>411.536</v>
      </c>
      <c r="M231" s="3">
        <v>21.624</v>
      </c>
    </row>
    <row r="232" spans="1:13" s="1" customFormat="1" ht="12.75">
      <c r="A232" s="7" t="s">
        <v>221</v>
      </c>
      <c r="B232" s="7" t="s">
        <v>29</v>
      </c>
      <c r="C232" s="5">
        <f>SUM(C214:C231)</f>
        <v>82455.69799999999</v>
      </c>
      <c r="D232" s="5">
        <f>SUM(D214:D231)</f>
        <v>22490.357000000004</v>
      </c>
      <c r="E232" s="5">
        <f>SUM(E214:E231)</f>
        <v>14173.359999999999</v>
      </c>
      <c r="F232" s="5">
        <f>SUM(F214:F231)</f>
        <v>18917.307</v>
      </c>
      <c r="G232" s="5">
        <f>SUM(G214:G231)</f>
        <v>448.781</v>
      </c>
      <c r="H232" s="5">
        <f>SUM(H214:H231)</f>
        <v>4158.424</v>
      </c>
      <c r="I232" s="5">
        <f>SUM(I214:I231)</f>
        <v>0</v>
      </c>
      <c r="J232" s="5">
        <f>SUM(J214:J231)</f>
        <v>281.88</v>
      </c>
      <c r="K232" s="5">
        <f>SUM(K214:K231)</f>
        <v>1009.2990000000001</v>
      </c>
      <c r="L232" s="5">
        <f>SUM(L214:L231)</f>
        <v>20161.606</v>
      </c>
      <c r="M232" s="5">
        <f>SUM(M214:M231)</f>
        <v>814.684</v>
      </c>
    </row>
    <row r="233" spans="1:13" ht="12.75">
      <c r="A233" s="6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s="1" customFormat="1" ht="12.75">
      <c r="A234" s="7" t="s">
        <v>240</v>
      </c>
      <c r="B234" s="7"/>
      <c r="C234" s="5">
        <f>+C21+C28+C33+C41+C56+C59+C72+C83+C85+C87+C93+C113+C121+C124+C139+C143+C148+C174+C187+C189+C204+C209+C213+C232</f>
        <v>1734227.263</v>
      </c>
      <c r="D234" s="5">
        <f aca="true" t="shared" si="13" ref="D234:M234">+D21+D28+D33+D41+D56+D59+D72+D83+D85+D87+D93+D113+D121+D124+D139+D143+D148+D174+D187+D189+D204+D209+D213+D232</f>
        <v>571404.8489999998</v>
      </c>
      <c r="E234" s="5">
        <f t="shared" si="13"/>
        <v>291748.7489999999</v>
      </c>
      <c r="F234" s="5">
        <f t="shared" si="13"/>
        <v>469502.946</v>
      </c>
      <c r="G234" s="5">
        <f t="shared" si="13"/>
        <v>17330.615999999998</v>
      </c>
      <c r="H234" s="5">
        <f t="shared" si="13"/>
        <v>95276.906</v>
      </c>
      <c r="I234" s="5">
        <f t="shared" si="13"/>
        <v>0</v>
      </c>
      <c r="J234" s="5">
        <f t="shared" si="13"/>
        <v>43638.28399999999</v>
      </c>
      <c r="K234" s="5">
        <f t="shared" si="13"/>
        <v>41369.145000000004</v>
      </c>
      <c r="L234" s="5">
        <f t="shared" si="13"/>
        <v>189443.983</v>
      </c>
      <c r="M234" s="5">
        <f t="shared" si="13"/>
        <v>14511.785</v>
      </c>
    </row>
    <row r="235" spans="1:13" ht="12.75">
      <c r="A235" s="6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3:13" ht="12.75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3:13" ht="12.7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2011-01-13T22:07:56Z</cp:lastPrinted>
  <dcterms:created xsi:type="dcterms:W3CDTF">2011-01-12T20:28:48Z</dcterms:created>
  <dcterms:modified xsi:type="dcterms:W3CDTF">2011-01-19T20:45:45Z</dcterms:modified>
  <cp:category/>
  <cp:version/>
  <cp:contentType/>
  <cp:contentStatus/>
</cp:coreProperties>
</file>