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1"/>
  </bookViews>
  <sheets>
    <sheet name="usumendoza" sheetId="1" r:id="rId1"/>
    <sheet name="facturmendoza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<sst xmlns="http://schemas.openxmlformats.org/spreadsheetml/2006/main" count="123" uniqueCount="36">
  <si>
    <t>AÑO 2009</t>
  </si>
  <si>
    <t>Cantidad de usuarios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</si>
  <si>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</si>
  <si>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</si>
  <si>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</si>
  <si>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</si>
  <si>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</si>
  <si>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</si>
  <si>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</si>
  <si>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</si>
  <si>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</si>
  <si>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</si>
  <si>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</si>
  <si>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</si>
  <si>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</si>
  <si>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total</t>
  </si>
  <si>
    <t>General Alvear</t>
  </si>
  <si>
    <t>Coop de General Alvear Ltda.</t>
  </si>
  <si>
    <t>Coop de Bowen Ltda.</t>
  </si>
  <si>
    <t>Godoy Cruz</t>
  </si>
  <si>
    <t>Coop de Godoy Cruz Ltda.</t>
  </si>
  <si>
    <t>Junín</t>
  </si>
  <si>
    <t>Coop de Rivadavia Ltda.</t>
  </si>
  <si>
    <t>Coop de Medrano Ltda.</t>
  </si>
  <si>
    <t>Coop de Alto Verde y Algarrobo Grande</t>
  </si>
  <si>
    <t>Rivadavia</t>
  </si>
  <si>
    <t>Coop de Rural Sud Rio Tunuyan Rivadavia</t>
  </si>
  <si>
    <t>San Martín</t>
  </si>
  <si>
    <t>San Rafael</t>
  </si>
  <si>
    <t>Coop de Monte Coman Ltda.</t>
  </si>
  <si>
    <t>Santa Rosa</t>
  </si>
  <si>
    <t>Coop de Santa Rosa Ltda.</t>
  </si>
  <si>
    <t>TOTAL COOPERATIVAS</t>
  </si>
  <si>
    <t>Facturado a usuario final</t>
  </si>
  <si>
    <t>Valores expresados en MWh</t>
  </si>
  <si>
    <t>Cooperativas PROVINCIA DE MENDOZA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</si>
</sst>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1"/>
  <sheetViews>
    <sheetView workbookViewId="0" topLeftCell="C31">
      <selection activeCell="E43" sqref="E43"/>
    </sheetView>
  </sheetViews>
  <sheetFormatPr defaultColWidth="11.421875" defaultRowHeight="12.75"/>
  <cols>
    <col min="1" max="1" width="20.421875" style="0" customWidth="1"/>
    <col min="2" max="2" width="37.7109375" style="0" customWidth="1"/>
  </cols>
  <sheetData>
    <row r="2" ht="12.75">
      <c r="A2" s="1" t="s">
        <v>0</v>
      </c>
    </row>
    <row r="3" ht="12.75">
      <c r="A3" s="1" t="s">
        <v>35</v>
      </c>
    </row>
    <row r="4" ht="12.75">
      <c r="A4" s="1"/>
    </row>
    <row r="5" ht="12.75">
      <c r="A5" s="1" t="s">
        <v>1</v>
      </c>
    </row>
    <row r="6" ht="12.75">
      <c r="A6" s="1"/>
    </row>
    <row r="7" spans="1:13" ht="12.75">
      <c r="A7" s="1" t="s">
        <v>2</v>
      </c>
      <c r="B7" s="1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</row>
    <row r="8" spans="1:13" ht="12.75">
      <c r="A8" t="s">
        <v>16</v>
      </c>
      <c r="B8" t="s">
        <v>17</v>
      </c>
      <c r="C8" s="3">
        <f aca="true" t="shared" si="0" ref="C8:C28">SUM(D8:M8)</f>
        <v>15090</v>
      </c>
      <c r="D8" s="3">
        <v>13549</v>
      </c>
      <c r="E8" s="3">
        <v>794</v>
      </c>
      <c r="F8" s="3">
        <v>452</v>
      </c>
      <c r="G8" s="3">
        <v>1</v>
      </c>
      <c r="H8" s="3">
        <v>1</v>
      </c>
      <c r="I8" s="3">
        <v>0</v>
      </c>
      <c r="J8" s="3">
        <v>110</v>
      </c>
      <c r="K8" s="3">
        <v>182</v>
      </c>
      <c r="L8" s="3">
        <v>0</v>
      </c>
      <c r="M8" s="3">
        <v>1</v>
      </c>
    </row>
    <row r="9" spans="1:13" ht="12.75">
      <c r="A9" t="s">
        <v>16</v>
      </c>
      <c r="B9" t="s">
        <v>18</v>
      </c>
      <c r="C9" s="3">
        <f t="shared" si="0"/>
        <v>3037</v>
      </c>
      <c r="D9" s="3">
        <v>1617</v>
      </c>
      <c r="E9" s="3">
        <v>252</v>
      </c>
      <c r="F9" s="3">
        <v>25</v>
      </c>
      <c r="G9" s="3">
        <v>1</v>
      </c>
      <c r="H9" s="3">
        <v>1</v>
      </c>
      <c r="I9" s="3">
        <v>0</v>
      </c>
      <c r="J9" s="3">
        <v>35</v>
      </c>
      <c r="K9" s="3">
        <v>44</v>
      </c>
      <c r="L9" s="3">
        <v>1062</v>
      </c>
      <c r="M9" s="3">
        <v>0</v>
      </c>
    </row>
    <row r="10" spans="1:13" ht="12.75">
      <c r="A10" s="1" t="s">
        <v>16</v>
      </c>
      <c r="B10" s="1" t="s">
        <v>15</v>
      </c>
      <c r="C10" s="4">
        <f aca="true" t="shared" si="1" ref="C10:M10">+C8+C9</f>
        <v>18127</v>
      </c>
      <c r="D10" s="4">
        <f t="shared" si="1"/>
        <v>15166</v>
      </c>
      <c r="E10" s="4">
        <f t="shared" si="1"/>
        <v>1046</v>
      </c>
      <c r="F10" s="4">
        <f t="shared" si="1"/>
        <v>477</v>
      </c>
      <c r="G10" s="4">
        <f t="shared" si="1"/>
        <v>2</v>
      </c>
      <c r="H10" s="4">
        <f t="shared" si="1"/>
        <v>2</v>
      </c>
      <c r="I10" s="4">
        <f t="shared" si="1"/>
        <v>0</v>
      </c>
      <c r="J10" s="4">
        <f t="shared" si="1"/>
        <v>145</v>
      </c>
      <c r="K10" s="4">
        <f t="shared" si="1"/>
        <v>226</v>
      </c>
      <c r="L10" s="4">
        <f t="shared" si="1"/>
        <v>1062</v>
      </c>
      <c r="M10" s="4">
        <f t="shared" si="1"/>
        <v>1</v>
      </c>
    </row>
    <row r="11" spans="1:13" ht="12.75">
      <c r="A11" t="s">
        <v>19</v>
      </c>
      <c r="B11" t="s">
        <v>20</v>
      </c>
      <c r="C11" s="3">
        <f t="shared" si="0"/>
        <v>60190</v>
      </c>
      <c r="D11" s="3">
        <v>54657</v>
      </c>
      <c r="E11" s="3">
        <v>2951</v>
      </c>
      <c r="F11" s="3">
        <v>2247</v>
      </c>
      <c r="G11" s="3">
        <v>0</v>
      </c>
      <c r="H11" s="3">
        <v>1</v>
      </c>
      <c r="I11" s="3">
        <v>0</v>
      </c>
      <c r="J11" s="3">
        <v>0</v>
      </c>
      <c r="K11" s="3">
        <v>333</v>
      </c>
      <c r="L11" s="3">
        <v>0</v>
      </c>
      <c r="M11" s="3">
        <v>1</v>
      </c>
    </row>
    <row r="12" spans="1:13" ht="12.75">
      <c r="A12" s="1" t="s">
        <v>19</v>
      </c>
      <c r="B12" s="1" t="s">
        <v>15</v>
      </c>
      <c r="C12" s="4">
        <f>+C11</f>
        <v>60190</v>
      </c>
      <c r="D12" s="4">
        <f aca="true" t="shared" si="2" ref="D12:M12">+D11</f>
        <v>54657</v>
      </c>
      <c r="E12" s="4">
        <f t="shared" si="2"/>
        <v>2951</v>
      </c>
      <c r="F12" s="4">
        <f t="shared" si="2"/>
        <v>2247</v>
      </c>
      <c r="G12" s="4">
        <f t="shared" si="2"/>
        <v>0</v>
      </c>
      <c r="H12" s="4">
        <f t="shared" si="2"/>
        <v>1</v>
      </c>
      <c r="I12" s="4">
        <f t="shared" si="2"/>
        <v>0</v>
      </c>
      <c r="J12" s="4">
        <f t="shared" si="2"/>
        <v>0</v>
      </c>
      <c r="K12" s="4">
        <f t="shared" si="2"/>
        <v>333</v>
      </c>
      <c r="L12" s="4">
        <f t="shared" si="2"/>
        <v>0</v>
      </c>
      <c r="M12" s="4">
        <f t="shared" si="2"/>
        <v>1</v>
      </c>
    </row>
    <row r="13" spans="1:13" ht="12.75">
      <c r="A13" t="s">
        <v>21</v>
      </c>
      <c r="B13" t="s">
        <v>22</v>
      </c>
      <c r="C13" s="3">
        <f t="shared" si="0"/>
        <v>1637</v>
      </c>
      <c r="D13" s="3">
        <v>1234</v>
      </c>
      <c r="E13" s="3">
        <v>67</v>
      </c>
      <c r="F13" s="3">
        <v>5</v>
      </c>
      <c r="G13" s="3">
        <v>1</v>
      </c>
      <c r="H13" s="3">
        <v>1</v>
      </c>
      <c r="I13" s="3">
        <v>0</v>
      </c>
      <c r="J13" s="3">
        <v>329</v>
      </c>
      <c r="K13" s="3">
        <v>0</v>
      </c>
      <c r="L13" s="3">
        <v>0</v>
      </c>
      <c r="M13" s="3">
        <v>0</v>
      </c>
    </row>
    <row r="14" spans="1:13" ht="12.75">
      <c r="A14" t="s">
        <v>21</v>
      </c>
      <c r="B14" t="s">
        <v>23</v>
      </c>
      <c r="C14" s="3">
        <f t="shared" si="0"/>
        <v>565</v>
      </c>
      <c r="D14" s="3">
        <v>491</v>
      </c>
      <c r="E14" s="3">
        <v>33</v>
      </c>
      <c r="F14" s="3">
        <v>14</v>
      </c>
      <c r="G14" s="3">
        <v>1</v>
      </c>
      <c r="H14" s="3">
        <v>1</v>
      </c>
      <c r="I14" s="3">
        <v>0</v>
      </c>
      <c r="J14" s="3">
        <v>18</v>
      </c>
      <c r="K14" s="3">
        <v>6</v>
      </c>
      <c r="L14" s="3">
        <v>1</v>
      </c>
      <c r="M14" s="3">
        <v>0</v>
      </c>
    </row>
    <row r="15" spans="1:13" ht="12.75">
      <c r="A15" t="s">
        <v>21</v>
      </c>
      <c r="B15" t="s">
        <v>24</v>
      </c>
      <c r="C15" s="3">
        <f t="shared" si="0"/>
        <v>2228</v>
      </c>
      <c r="D15" s="3">
        <v>1909</v>
      </c>
      <c r="E15" s="3">
        <v>39</v>
      </c>
      <c r="F15" s="3">
        <v>130</v>
      </c>
      <c r="G15" s="3">
        <v>1</v>
      </c>
      <c r="H15" s="3">
        <v>1</v>
      </c>
      <c r="I15" s="3">
        <v>0</v>
      </c>
      <c r="J15" s="3">
        <v>126</v>
      </c>
      <c r="K15" s="3">
        <v>22</v>
      </c>
      <c r="L15" s="3">
        <v>0</v>
      </c>
      <c r="M15" s="3">
        <v>0</v>
      </c>
    </row>
    <row r="16" spans="1:13" ht="12.75">
      <c r="A16" s="1" t="s">
        <v>21</v>
      </c>
      <c r="B16" s="1" t="s">
        <v>15</v>
      </c>
      <c r="C16" s="4">
        <f>+C13+C14+C15</f>
        <v>4430</v>
      </c>
      <c r="D16" s="4">
        <f aca="true" t="shared" si="3" ref="D16:M16">+D13+D14+D15</f>
        <v>3634</v>
      </c>
      <c r="E16" s="4">
        <f t="shared" si="3"/>
        <v>139</v>
      </c>
      <c r="F16" s="4">
        <f t="shared" si="3"/>
        <v>149</v>
      </c>
      <c r="G16" s="4">
        <f t="shared" si="3"/>
        <v>3</v>
      </c>
      <c r="H16" s="4">
        <f t="shared" si="3"/>
        <v>3</v>
      </c>
      <c r="I16" s="4">
        <f t="shared" si="3"/>
        <v>0</v>
      </c>
      <c r="J16" s="4">
        <f t="shared" si="3"/>
        <v>473</v>
      </c>
      <c r="K16" s="4">
        <f t="shared" si="3"/>
        <v>28</v>
      </c>
      <c r="L16" s="4">
        <f t="shared" si="3"/>
        <v>1</v>
      </c>
      <c r="M16" s="4">
        <f t="shared" si="3"/>
        <v>0</v>
      </c>
    </row>
    <row r="17" spans="1:13" ht="12.75">
      <c r="A17" t="s">
        <v>25</v>
      </c>
      <c r="B17" t="s">
        <v>22</v>
      </c>
      <c r="C17" s="3">
        <f t="shared" si="0"/>
        <v>19878</v>
      </c>
      <c r="D17" s="3">
        <v>17663</v>
      </c>
      <c r="E17" s="3">
        <v>1867</v>
      </c>
      <c r="F17" s="3">
        <v>57</v>
      </c>
      <c r="G17" s="3">
        <v>1</v>
      </c>
      <c r="H17" s="3">
        <v>1</v>
      </c>
      <c r="I17" s="3">
        <v>0</v>
      </c>
      <c r="J17" s="3">
        <v>283</v>
      </c>
      <c r="K17" s="3">
        <v>5</v>
      </c>
      <c r="L17" s="3">
        <v>0</v>
      </c>
      <c r="M17" s="3">
        <v>1</v>
      </c>
    </row>
    <row r="18" spans="1:13" ht="12.75">
      <c r="A18" t="s">
        <v>25</v>
      </c>
      <c r="B18" t="s">
        <v>26</v>
      </c>
      <c r="C18" s="3">
        <f t="shared" si="0"/>
        <v>4087</v>
      </c>
      <c r="D18" s="3">
        <v>2611</v>
      </c>
      <c r="E18" s="3">
        <v>163</v>
      </c>
      <c r="F18" s="3">
        <v>62</v>
      </c>
      <c r="G18" s="3">
        <v>1</v>
      </c>
      <c r="H18" s="3">
        <v>1</v>
      </c>
      <c r="I18" s="3">
        <v>0</v>
      </c>
      <c r="J18" s="3">
        <v>475</v>
      </c>
      <c r="K18" s="3">
        <v>0</v>
      </c>
      <c r="L18" s="3">
        <v>774</v>
      </c>
      <c r="M18" s="3">
        <v>0</v>
      </c>
    </row>
    <row r="19" spans="1:13" ht="12.75">
      <c r="A19" t="s">
        <v>25</v>
      </c>
      <c r="B19" t="s">
        <v>23</v>
      </c>
      <c r="C19" s="3">
        <f t="shared" si="0"/>
        <v>684</v>
      </c>
      <c r="D19" s="3">
        <v>577</v>
      </c>
      <c r="E19" s="3">
        <v>46</v>
      </c>
      <c r="F19" s="3">
        <v>30</v>
      </c>
      <c r="G19" s="3">
        <v>0</v>
      </c>
      <c r="H19" s="3">
        <v>1</v>
      </c>
      <c r="I19" s="3">
        <v>0</v>
      </c>
      <c r="J19" s="3">
        <v>18</v>
      </c>
      <c r="K19" s="3">
        <v>7</v>
      </c>
      <c r="L19" s="3">
        <v>0</v>
      </c>
      <c r="M19" s="3">
        <v>5</v>
      </c>
    </row>
    <row r="20" spans="1:14" ht="12.75">
      <c r="A20" s="1" t="s">
        <v>25</v>
      </c>
      <c r="B20" s="1" t="s">
        <v>15</v>
      </c>
      <c r="C20" s="4">
        <f>+C17+C18+C19</f>
        <v>24649</v>
      </c>
      <c r="D20" s="4">
        <f aca="true" t="shared" si="4" ref="D20:M20">+D17+D18+D19</f>
        <v>20851</v>
      </c>
      <c r="E20" s="4">
        <f t="shared" si="4"/>
        <v>2076</v>
      </c>
      <c r="F20" s="4">
        <f t="shared" si="4"/>
        <v>149</v>
      </c>
      <c r="G20" s="4">
        <f t="shared" si="4"/>
        <v>2</v>
      </c>
      <c r="H20" s="4">
        <f t="shared" si="4"/>
        <v>3</v>
      </c>
      <c r="I20" s="4">
        <f t="shared" si="4"/>
        <v>0</v>
      </c>
      <c r="J20" s="4">
        <f t="shared" si="4"/>
        <v>776</v>
      </c>
      <c r="K20" s="4">
        <f t="shared" si="4"/>
        <v>12</v>
      </c>
      <c r="L20" s="4">
        <f t="shared" si="4"/>
        <v>774</v>
      </c>
      <c r="M20" s="4">
        <f t="shared" si="4"/>
        <v>6</v>
      </c>
      <c r="N20" s="4"/>
    </row>
    <row r="21" spans="1:13" ht="12.75">
      <c r="A21" t="s">
        <v>27</v>
      </c>
      <c r="B21" t="s">
        <v>24</v>
      </c>
      <c r="C21" s="3">
        <f t="shared" si="0"/>
        <v>11709</v>
      </c>
      <c r="D21" s="3">
        <v>9426</v>
      </c>
      <c r="E21" s="3">
        <v>161</v>
      </c>
      <c r="F21" s="3">
        <v>518</v>
      </c>
      <c r="G21" s="3">
        <v>1</v>
      </c>
      <c r="H21" s="3">
        <v>1</v>
      </c>
      <c r="I21" s="3">
        <v>0</v>
      </c>
      <c r="J21" s="3">
        <v>1509</v>
      </c>
      <c r="K21" s="3">
        <v>93</v>
      </c>
      <c r="L21" s="3">
        <v>0</v>
      </c>
      <c r="M21" s="3">
        <v>0</v>
      </c>
    </row>
    <row r="22" spans="1:13" ht="12.75">
      <c r="A22" s="1" t="s">
        <v>27</v>
      </c>
      <c r="B22" s="1" t="s">
        <v>15</v>
      </c>
      <c r="C22" s="4">
        <f>+C21</f>
        <v>11709</v>
      </c>
      <c r="D22" s="4">
        <f aca="true" t="shared" si="5" ref="D22:M22">+D21</f>
        <v>9426</v>
      </c>
      <c r="E22" s="4">
        <f t="shared" si="5"/>
        <v>161</v>
      </c>
      <c r="F22" s="4">
        <f t="shared" si="5"/>
        <v>518</v>
      </c>
      <c r="G22" s="4">
        <f t="shared" si="5"/>
        <v>1</v>
      </c>
      <c r="H22" s="4">
        <f t="shared" si="5"/>
        <v>1</v>
      </c>
      <c r="I22" s="4">
        <f t="shared" si="5"/>
        <v>0</v>
      </c>
      <c r="J22" s="4">
        <f t="shared" si="5"/>
        <v>1509</v>
      </c>
      <c r="K22" s="4">
        <f t="shared" si="5"/>
        <v>93</v>
      </c>
      <c r="L22" s="4">
        <f t="shared" si="5"/>
        <v>0</v>
      </c>
      <c r="M22" s="4">
        <f t="shared" si="5"/>
        <v>0</v>
      </c>
    </row>
    <row r="23" spans="1:13" ht="12.75">
      <c r="A23" t="s">
        <v>28</v>
      </c>
      <c r="B23" t="s">
        <v>29</v>
      </c>
      <c r="C23" s="3">
        <f t="shared" si="0"/>
        <v>1309</v>
      </c>
      <c r="D23" s="3">
        <v>1159</v>
      </c>
      <c r="E23" s="3">
        <v>98</v>
      </c>
      <c r="F23" s="3">
        <v>12</v>
      </c>
      <c r="G23" s="3">
        <v>1</v>
      </c>
      <c r="H23" s="3">
        <v>1</v>
      </c>
      <c r="I23" s="3">
        <v>0</v>
      </c>
      <c r="J23" s="3">
        <v>0</v>
      </c>
      <c r="K23" s="3">
        <v>22</v>
      </c>
      <c r="L23" s="3">
        <v>16</v>
      </c>
      <c r="M23" s="3">
        <v>0</v>
      </c>
    </row>
    <row r="24" spans="1:13" ht="12.75">
      <c r="A24" s="1" t="s">
        <v>28</v>
      </c>
      <c r="B24" s="1" t="s">
        <v>15</v>
      </c>
      <c r="C24" s="4">
        <f>+C23</f>
        <v>1309</v>
      </c>
      <c r="D24" s="4">
        <f aca="true" t="shared" si="6" ref="D24:M24">+D23</f>
        <v>1159</v>
      </c>
      <c r="E24" s="4">
        <f t="shared" si="6"/>
        <v>98</v>
      </c>
      <c r="F24" s="4">
        <f t="shared" si="6"/>
        <v>12</v>
      </c>
      <c r="G24" s="4">
        <f t="shared" si="6"/>
        <v>1</v>
      </c>
      <c r="H24" s="4">
        <f t="shared" si="6"/>
        <v>1</v>
      </c>
      <c r="I24" s="4">
        <f t="shared" si="6"/>
        <v>0</v>
      </c>
      <c r="J24" s="4">
        <f t="shared" si="6"/>
        <v>0</v>
      </c>
      <c r="K24" s="4">
        <f t="shared" si="6"/>
        <v>22</v>
      </c>
      <c r="L24" s="4">
        <f t="shared" si="6"/>
        <v>16</v>
      </c>
      <c r="M24" s="4">
        <f t="shared" si="6"/>
        <v>0</v>
      </c>
    </row>
    <row r="25" spans="1:13" ht="12.75">
      <c r="A25" t="s">
        <v>30</v>
      </c>
      <c r="B25" t="s">
        <v>31</v>
      </c>
      <c r="C25" s="3">
        <f t="shared" si="0"/>
        <v>361</v>
      </c>
      <c r="D25" s="3">
        <v>265</v>
      </c>
      <c r="E25" s="3">
        <v>15</v>
      </c>
      <c r="F25" s="3">
        <v>4</v>
      </c>
      <c r="G25" s="3">
        <v>0</v>
      </c>
      <c r="H25" s="3">
        <v>1</v>
      </c>
      <c r="I25" s="3">
        <v>0</v>
      </c>
      <c r="J25" s="3">
        <v>76</v>
      </c>
      <c r="K25" s="3">
        <v>0</v>
      </c>
      <c r="L25" s="3">
        <v>0</v>
      </c>
      <c r="M25" s="3">
        <v>0</v>
      </c>
    </row>
    <row r="26" spans="1:13" ht="12.75">
      <c r="A26" t="s">
        <v>30</v>
      </c>
      <c r="B26" t="s">
        <v>22</v>
      </c>
      <c r="C26" s="3">
        <f t="shared" si="0"/>
        <v>131</v>
      </c>
      <c r="D26" s="3">
        <v>72</v>
      </c>
      <c r="E26" s="3">
        <v>1</v>
      </c>
      <c r="F26" s="3">
        <v>0</v>
      </c>
      <c r="G26" s="3">
        <v>0</v>
      </c>
      <c r="H26" s="3">
        <v>1</v>
      </c>
      <c r="I26" s="3">
        <v>0</v>
      </c>
      <c r="J26" s="3">
        <v>57</v>
      </c>
      <c r="K26" s="3">
        <v>0</v>
      </c>
      <c r="L26" s="3">
        <v>0</v>
      </c>
      <c r="M26" s="3">
        <v>0</v>
      </c>
    </row>
    <row r="27" spans="1:13" ht="12.75">
      <c r="A27" t="s">
        <v>30</v>
      </c>
      <c r="B27" t="s">
        <v>26</v>
      </c>
      <c r="C27" s="3">
        <f t="shared" si="0"/>
        <v>194</v>
      </c>
      <c r="D27" s="3">
        <v>54</v>
      </c>
      <c r="E27" s="3">
        <v>4</v>
      </c>
      <c r="F27" s="3">
        <v>6</v>
      </c>
      <c r="G27" s="3">
        <v>0</v>
      </c>
      <c r="H27" s="3">
        <v>1</v>
      </c>
      <c r="I27" s="3">
        <v>0</v>
      </c>
      <c r="J27" s="3">
        <v>56</v>
      </c>
      <c r="K27" s="3">
        <v>0</v>
      </c>
      <c r="L27" s="3">
        <v>73</v>
      </c>
      <c r="M27" s="3">
        <v>0</v>
      </c>
    </row>
    <row r="28" spans="1:13" ht="12.75">
      <c r="A28" t="s">
        <v>30</v>
      </c>
      <c r="B28" t="s">
        <v>24</v>
      </c>
      <c r="C28" s="3">
        <f t="shared" si="0"/>
        <v>259</v>
      </c>
      <c r="D28" s="3">
        <v>219</v>
      </c>
      <c r="E28" s="3">
        <v>10</v>
      </c>
      <c r="F28" s="3">
        <v>15</v>
      </c>
      <c r="G28" s="3">
        <v>0</v>
      </c>
      <c r="H28" s="3">
        <v>1</v>
      </c>
      <c r="I28" s="3">
        <v>0</v>
      </c>
      <c r="J28" s="3">
        <v>12</v>
      </c>
      <c r="K28" s="3">
        <v>2</v>
      </c>
      <c r="L28" s="3">
        <v>0</v>
      </c>
      <c r="M28" s="3">
        <v>0</v>
      </c>
    </row>
    <row r="29" spans="1:13" ht="12.75">
      <c r="A29" s="1" t="s">
        <v>30</v>
      </c>
      <c r="B29" s="1" t="s">
        <v>15</v>
      </c>
      <c r="C29" s="4">
        <f>+C25+C26+C27+C28</f>
        <v>945</v>
      </c>
      <c r="D29" s="4">
        <f aca="true" t="shared" si="7" ref="D29:M29">+D25+D26+D27+D28</f>
        <v>610</v>
      </c>
      <c r="E29" s="4">
        <f t="shared" si="7"/>
        <v>30</v>
      </c>
      <c r="F29" s="4">
        <f t="shared" si="7"/>
        <v>25</v>
      </c>
      <c r="G29" s="4">
        <f t="shared" si="7"/>
        <v>0</v>
      </c>
      <c r="H29" s="4">
        <f t="shared" si="7"/>
        <v>4</v>
      </c>
      <c r="I29" s="4">
        <f t="shared" si="7"/>
        <v>0</v>
      </c>
      <c r="J29" s="4">
        <f t="shared" si="7"/>
        <v>201</v>
      </c>
      <c r="K29" s="4">
        <f t="shared" si="7"/>
        <v>2</v>
      </c>
      <c r="L29" s="4">
        <f t="shared" si="7"/>
        <v>73</v>
      </c>
      <c r="M29" s="4">
        <f t="shared" si="7"/>
        <v>0</v>
      </c>
    </row>
    <row r="31" spans="1:13" ht="12.75">
      <c r="A31" s="1" t="s">
        <v>32</v>
      </c>
      <c r="C31" s="4">
        <f>+C10+C12+C16+C20+C22+C24+C29</f>
        <v>121359</v>
      </c>
      <c r="D31" s="4">
        <f aca="true" t="shared" si="8" ref="D31:M31">+D10+D12+D16+D20+D22+D24+D29</f>
        <v>105503</v>
      </c>
      <c r="E31" s="4">
        <f t="shared" si="8"/>
        <v>6501</v>
      </c>
      <c r="F31" s="4">
        <f t="shared" si="8"/>
        <v>3577</v>
      </c>
      <c r="G31" s="4">
        <f t="shared" si="8"/>
        <v>9</v>
      </c>
      <c r="H31" s="4">
        <f t="shared" si="8"/>
        <v>15</v>
      </c>
      <c r="I31" s="4">
        <f t="shared" si="8"/>
        <v>0</v>
      </c>
      <c r="J31" s="4">
        <f t="shared" si="8"/>
        <v>3104</v>
      </c>
      <c r="K31" s="4">
        <f t="shared" si="8"/>
        <v>716</v>
      </c>
      <c r="L31" s="4">
        <f t="shared" si="8"/>
        <v>1926</v>
      </c>
      <c r="M31" s="4">
        <f t="shared" si="8"/>
        <v>8</v>
      </c>
    </row>
  </sheetData>
  <printOptions/>
  <pageMargins left="0.75" right="0.75" top="1" bottom="1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1"/>
  <sheetViews>
    <sheetView tabSelected="1" workbookViewId="0" topLeftCell="C31">
      <selection activeCell="F41" sqref="F41"/>
    </sheetView>
  </sheetViews>
  <sheetFormatPr defaultColWidth="11.421875" defaultRowHeight="12.75"/>
  <cols>
    <col min="1" max="1" width="19.421875" style="0" customWidth="1"/>
    <col min="2" max="2" width="30.8515625" style="0" customWidth="1"/>
  </cols>
  <sheetData>
    <row r="2" spans="1:13" ht="12.75">
      <c r="A2" s="6" t="s">
        <v>0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6" t="s">
        <v>35</v>
      </c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75">
      <c r="A4" s="6" t="s">
        <v>33</v>
      </c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.75">
      <c r="A5" s="6" t="s">
        <v>34</v>
      </c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6"/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6" t="s">
        <v>2</v>
      </c>
      <c r="B7" s="6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</row>
    <row r="8" spans="1:13" ht="12.75">
      <c r="A8" s="5" t="s">
        <v>16</v>
      </c>
      <c r="B8" s="5" t="s">
        <v>17</v>
      </c>
      <c r="C8" s="3">
        <v>60214.059</v>
      </c>
      <c r="D8" s="3">
        <v>29565.308</v>
      </c>
      <c r="E8" s="3">
        <v>5398.83</v>
      </c>
      <c r="F8" s="3">
        <v>14794.521</v>
      </c>
      <c r="G8" s="3">
        <v>2131.744</v>
      </c>
      <c r="H8" s="3">
        <v>5426.935</v>
      </c>
      <c r="I8" s="3">
        <v>0</v>
      </c>
      <c r="J8" s="3">
        <v>1017.025</v>
      </c>
      <c r="K8" s="3">
        <v>1587.156</v>
      </c>
      <c r="L8" s="3">
        <v>0</v>
      </c>
      <c r="M8" s="3">
        <v>292.54</v>
      </c>
    </row>
    <row r="9" spans="1:13" ht="12.75">
      <c r="A9" s="5" t="s">
        <v>16</v>
      </c>
      <c r="B9" s="5" t="s">
        <v>18</v>
      </c>
      <c r="C9" s="3">
        <v>10641.694</v>
      </c>
      <c r="D9" s="3">
        <v>2933.95</v>
      </c>
      <c r="E9" s="3">
        <v>1361.39</v>
      </c>
      <c r="F9" s="3">
        <v>1756.098</v>
      </c>
      <c r="G9" s="3">
        <v>317.054</v>
      </c>
      <c r="H9" s="3">
        <v>1238.923</v>
      </c>
      <c r="I9" s="3">
        <v>0</v>
      </c>
      <c r="J9" s="3">
        <v>842.403</v>
      </c>
      <c r="K9" s="3">
        <v>192.342</v>
      </c>
      <c r="L9" s="3">
        <v>1999.534</v>
      </c>
      <c r="M9" s="3">
        <v>0</v>
      </c>
    </row>
    <row r="10" spans="1:13" s="1" customFormat="1" ht="12.75">
      <c r="A10" s="6" t="s">
        <v>16</v>
      </c>
      <c r="B10" s="6" t="s">
        <v>15</v>
      </c>
      <c r="C10" s="4">
        <f aca="true" t="shared" si="0" ref="C10:M10">+C8+C9</f>
        <v>70855.753</v>
      </c>
      <c r="D10" s="4">
        <f t="shared" si="0"/>
        <v>32499.258</v>
      </c>
      <c r="E10" s="4">
        <f t="shared" si="0"/>
        <v>6760.22</v>
      </c>
      <c r="F10" s="4">
        <f t="shared" si="0"/>
        <v>16550.619</v>
      </c>
      <c r="G10" s="4">
        <f t="shared" si="0"/>
        <v>2448.7980000000002</v>
      </c>
      <c r="H10" s="4">
        <f t="shared" si="0"/>
        <v>6665.858</v>
      </c>
      <c r="I10" s="4">
        <f t="shared" si="0"/>
        <v>0</v>
      </c>
      <c r="J10" s="4">
        <f t="shared" si="0"/>
        <v>1859.4279999999999</v>
      </c>
      <c r="K10" s="4">
        <f t="shared" si="0"/>
        <v>1779.498</v>
      </c>
      <c r="L10" s="4">
        <f t="shared" si="0"/>
        <v>1999.534</v>
      </c>
      <c r="M10" s="4">
        <f t="shared" si="0"/>
        <v>292.54</v>
      </c>
    </row>
    <row r="11" spans="1:13" ht="12.75">
      <c r="A11" s="5" t="s">
        <v>19</v>
      </c>
      <c r="B11" s="5" t="s">
        <v>20</v>
      </c>
      <c r="C11" s="3">
        <v>280179.78300000005</v>
      </c>
      <c r="D11" s="3">
        <v>151135.874</v>
      </c>
      <c r="E11" s="3">
        <v>58899.506</v>
      </c>
      <c r="F11" s="3">
        <v>40125.953</v>
      </c>
      <c r="G11" s="3">
        <v>0</v>
      </c>
      <c r="H11" s="3">
        <v>20822.975</v>
      </c>
      <c r="I11" s="3">
        <v>0</v>
      </c>
      <c r="J11" s="3">
        <v>0</v>
      </c>
      <c r="K11" s="3">
        <v>8417.934</v>
      </c>
      <c r="L11" s="3">
        <v>0</v>
      </c>
      <c r="M11" s="3">
        <v>777.541</v>
      </c>
    </row>
    <row r="12" spans="1:13" s="1" customFormat="1" ht="12.75">
      <c r="A12" s="6" t="s">
        <v>19</v>
      </c>
      <c r="B12" s="6" t="s">
        <v>15</v>
      </c>
      <c r="C12" s="4">
        <f>+C11</f>
        <v>280179.78300000005</v>
      </c>
      <c r="D12" s="4">
        <f aca="true" t="shared" si="1" ref="D12:M12">+D11</f>
        <v>151135.874</v>
      </c>
      <c r="E12" s="4">
        <f t="shared" si="1"/>
        <v>58899.506</v>
      </c>
      <c r="F12" s="4">
        <f t="shared" si="1"/>
        <v>40125.953</v>
      </c>
      <c r="G12" s="4">
        <f t="shared" si="1"/>
        <v>0</v>
      </c>
      <c r="H12" s="4">
        <f t="shared" si="1"/>
        <v>20822.975</v>
      </c>
      <c r="I12" s="4">
        <f t="shared" si="1"/>
        <v>0</v>
      </c>
      <c r="J12" s="4">
        <f t="shared" si="1"/>
        <v>0</v>
      </c>
      <c r="K12" s="4">
        <f t="shared" si="1"/>
        <v>8417.934</v>
      </c>
      <c r="L12" s="4">
        <f t="shared" si="1"/>
        <v>0</v>
      </c>
      <c r="M12" s="4">
        <f t="shared" si="1"/>
        <v>777.541</v>
      </c>
    </row>
    <row r="13" spans="1:13" ht="12.75">
      <c r="A13" s="5" t="s">
        <v>21</v>
      </c>
      <c r="B13" s="5" t="s">
        <v>22</v>
      </c>
      <c r="C13" s="3">
        <v>8336.348</v>
      </c>
      <c r="D13" s="3">
        <v>1842.324</v>
      </c>
      <c r="E13" s="3">
        <v>183.605</v>
      </c>
      <c r="F13" s="3">
        <v>146.133</v>
      </c>
      <c r="G13" s="3">
        <v>275</v>
      </c>
      <c r="H13" s="3">
        <v>297.672</v>
      </c>
      <c r="I13" s="3">
        <v>0</v>
      </c>
      <c r="J13" s="3">
        <v>5591.614</v>
      </c>
      <c r="K13" s="3">
        <v>0</v>
      </c>
      <c r="L13" s="3">
        <v>0</v>
      </c>
      <c r="M13" s="3">
        <v>0</v>
      </c>
    </row>
    <row r="14" spans="1:13" ht="12.75">
      <c r="A14" s="5" t="s">
        <v>21</v>
      </c>
      <c r="B14" s="5" t="s">
        <v>23</v>
      </c>
      <c r="C14" s="3">
        <v>2145.6589999999997</v>
      </c>
      <c r="D14" s="3">
        <v>1174.17</v>
      </c>
      <c r="E14" s="3">
        <v>180.24</v>
      </c>
      <c r="F14" s="3">
        <v>154.793</v>
      </c>
      <c r="G14" s="3">
        <v>72.58</v>
      </c>
      <c r="H14" s="3">
        <v>404.12</v>
      </c>
      <c r="I14" s="3">
        <v>0</v>
      </c>
      <c r="J14" s="3">
        <v>155.886</v>
      </c>
      <c r="K14" s="3">
        <v>3.48</v>
      </c>
      <c r="L14" s="3">
        <v>0.39</v>
      </c>
      <c r="M14" s="3">
        <v>0</v>
      </c>
    </row>
    <row r="15" spans="1:13" ht="12.75">
      <c r="A15" s="5" t="s">
        <v>21</v>
      </c>
      <c r="B15" s="5" t="s">
        <v>24</v>
      </c>
      <c r="C15" s="3">
        <v>12444.378999999999</v>
      </c>
      <c r="D15" s="3">
        <v>5149.346</v>
      </c>
      <c r="E15" s="3">
        <v>207.773</v>
      </c>
      <c r="F15" s="3">
        <v>4546.956</v>
      </c>
      <c r="G15" s="3">
        <v>125.265</v>
      </c>
      <c r="H15" s="3">
        <v>1158.624</v>
      </c>
      <c r="I15" s="3">
        <v>0</v>
      </c>
      <c r="J15" s="3">
        <v>1024.159</v>
      </c>
      <c r="K15" s="3">
        <v>232.256</v>
      </c>
      <c r="L15" s="3">
        <v>0</v>
      </c>
      <c r="M15" s="3">
        <v>0</v>
      </c>
    </row>
    <row r="16" spans="1:13" s="1" customFormat="1" ht="12.75">
      <c r="A16" s="6" t="s">
        <v>21</v>
      </c>
      <c r="B16" s="6" t="s">
        <v>15</v>
      </c>
      <c r="C16" s="4">
        <f>+C13+C14+C15</f>
        <v>22926.386</v>
      </c>
      <c r="D16" s="4">
        <f aca="true" t="shared" si="2" ref="D16:M16">+D13+D14+D15</f>
        <v>8165.84</v>
      </c>
      <c r="E16" s="4">
        <f t="shared" si="2"/>
        <v>571.618</v>
      </c>
      <c r="F16" s="4">
        <f t="shared" si="2"/>
        <v>4847.8820000000005</v>
      </c>
      <c r="G16" s="4">
        <f t="shared" si="2"/>
        <v>472.84499999999997</v>
      </c>
      <c r="H16" s="4">
        <f t="shared" si="2"/>
        <v>1860.4160000000002</v>
      </c>
      <c r="I16" s="4">
        <f t="shared" si="2"/>
        <v>0</v>
      </c>
      <c r="J16" s="4">
        <f t="shared" si="2"/>
        <v>6771.659</v>
      </c>
      <c r="K16" s="4">
        <f t="shared" si="2"/>
        <v>235.736</v>
      </c>
      <c r="L16" s="4">
        <f t="shared" si="2"/>
        <v>0.39</v>
      </c>
      <c r="M16" s="4">
        <f t="shared" si="2"/>
        <v>0</v>
      </c>
    </row>
    <row r="17" spans="1:13" ht="12.75">
      <c r="A17" s="5" t="s">
        <v>25</v>
      </c>
      <c r="B17" s="5" t="s">
        <v>22</v>
      </c>
      <c r="C17" s="3">
        <v>51322.401</v>
      </c>
      <c r="D17" s="3">
        <v>26337.304</v>
      </c>
      <c r="E17" s="3">
        <v>10045.41</v>
      </c>
      <c r="F17" s="3">
        <v>4950.839</v>
      </c>
      <c r="G17" s="3">
        <v>1570</v>
      </c>
      <c r="H17" s="3">
        <v>5022.976</v>
      </c>
      <c r="I17" s="3">
        <v>0</v>
      </c>
      <c r="J17" s="3">
        <v>2569.986</v>
      </c>
      <c r="K17" s="3">
        <v>380</v>
      </c>
      <c r="L17" s="3">
        <v>0</v>
      </c>
      <c r="M17" s="3">
        <v>445.886</v>
      </c>
    </row>
    <row r="18" spans="1:13" ht="12.75">
      <c r="A18" s="5" t="s">
        <v>25</v>
      </c>
      <c r="B18" s="5" t="s">
        <v>26</v>
      </c>
      <c r="C18" s="3">
        <v>33055.07</v>
      </c>
      <c r="D18" s="3">
        <v>6530.48</v>
      </c>
      <c r="E18" s="3">
        <v>1304.32</v>
      </c>
      <c r="F18" s="3">
        <v>5370.44</v>
      </c>
      <c r="G18" s="3">
        <v>658.51</v>
      </c>
      <c r="H18" s="3">
        <v>1452.86</v>
      </c>
      <c r="I18" s="3">
        <v>0</v>
      </c>
      <c r="J18" s="3">
        <v>16440.36</v>
      </c>
      <c r="K18" s="3">
        <v>0</v>
      </c>
      <c r="L18" s="3">
        <v>1298.1</v>
      </c>
      <c r="M18" s="3">
        <v>0</v>
      </c>
    </row>
    <row r="19" spans="1:13" ht="12.75">
      <c r="A19" s="5" t="s">
        <v>25</v>
      </c>
      <c r="B19" s="5" t="s">
        <v>23</v>
      </c>
      <c r="C19" s="3">
        <v>3395.63</v>
      </c>
      <c r="D19" s="3">
        <v>1529.992</v>
      </c>
      <c r="E19" s="3">
        <v>327.196</v>
      </c>
      <c r="F19" s="3">
        <v>631</v>
      </c>
      <c r="G19" s="3">
        <v>0</v>
      </c>
      <c r="H19" s="3">
        <v>364.74</v>
      </c>
      <c r="I19" s="3">
        <v>0</v>
      </c>
      <c r="J19" s="3">
        <v>427.95</v>
      </c>
      <c r="K19" s="3">
        <v>97.482</v>
      </c>
      <c r="L19" s="3">
        <v>0</v>
      </c>
      <c r="M19" s="3">
        <v>17.27</v>
      </c>
    </row>
    <row r="20" spans="1:13" s="1" customFormat="1" ht="12.75">
      <c r="A20" s="6" t="s">
        <v>25</v>
      </c>
      <c r="B20" s="6" t="s">
        <v>15</v>
      </c>
      <c r="C20" s="4">
        <f>+C17+C18+C19</f>
        <v>87773.101</v>
      </c>
      <c r="D20" s="4">
        <f aca="true" t="shared" si="3" ref="D20:I20">+D17+D18+D19</f>
        <v>34397.776</v>
      </c>
      <c r="E20" s="4">
        <f t="shared" si="3"/>
        <v>11676.926</v>
      </c>
      <c r="F20" s="4">
        <f t="shared" si="3"/>
        <v>10952.278999999999</v>
      </c>
      <c r="G20" s="4">
        <f t="shared" si="3"/>
        <v>2228.51</v>
      </c>
      <c r="H20" s="4">
        <f t="shared" si="3"/>
        <v>6840.575999999999</v>
      </c>
      <c r="I20" s="4">
        <f t="shared" si="3"/>
        <v>0</v>
      </c>
      <c r="J20" s="4">
        <f>+J17+J18+J19</f>
        <v>19438.296000000002</v>
      </c>
      <c r="K20" s="4">
        <f>+K17+K18+K19</f>
        <v>477.48199999999997</v>
      </c>
      <c r="L20" s="4">
        <f>+L17+L18+L19</f>
        <v>1298.1</v>
      </c>
      <c r="M20" s="4">
        <f>+M17+M18+M19</f>
        <v>463.156</v>
      </c>
    </row>
    <row r="21" spans="1:13" ht="12.75">
      <c r="A21" s="5" t="s">
        <v>27</v>
      </c>
      <c r="B21" s="5" t="s">
        <v>24</v>
      </c>
      <c r="C21" s="3">
        <v>124003.65199999999</v>
      </c>
      <c r="D21" s="3">
        <v>28795.407</v>
      </c>
      <c r="E21" s="3">
        <v>780.501</v>
      </c>
      <c r="F21" s="3">
        <v>20339.201</v>
      </c>
      <c r="G21" s="3">
        <v>746.326</v>
      </c>
      <c r="H21" s="3">
        <v>2775.933</v>
      </c>
      <c r="I21" s="3">
        <v>0</v>
      </c>
      <c r="J21" s="3">
        <v>69624.185</v>
      </c>
      <c r="K21" s="3">
        <v>942.099</v>
      </c>
      <c r="L21" s="3">
        <v>0</v>
      </c>
      <c r="M21" s="3">
        <v>0</v>
      </c>
    </row>
    <row r="22" spans="1:13" s="1" customFormat="1" ht="12.75">
      <c r="A22" s="6" t="s">
        <v>27</v>
      </c>
      <c r="B22" s="6" t="s">
        <v>15</v>
      </c>
      <c r="C22" s="4">
        <f>+C21</f>
        <v>124003.65199999999</v>
      </c>
      <c r="D22" s="4">
        <f aca="true" t="shared" si="4" ref="D22:M22">+D21</f>
        <v>28795.407</v>
      </c>
      <c r="E22" s="4">
        <f t="shared" si="4"/>
        <v>780.501</v>
      </c>
      <c r="F22" s="4">
        <f t="shared" si="4"/>
        <v>20339.201</v>
      </c>
      <c r="G22" s="4">
        <f t="shared" si="4"/>
        <v>746.326</v>
      </c>
      <c r="H22" s="4">
        <f t="shared" si="4"/>
        <v>2775.933</v>
      </c>
      <c r="I22" s="4">
        <f t="shared" si="4"/>
        <v>0</v>
      </c>
      <c r="J22" s="4">
        <f t="shared" si="4"/>
        <v>69624.185</v>
      </c>
      <c r="K22" s="4">
        <f t="shared" si="4"/>
        <v>942.099</v>
      </c>
      <c r="L22" s="4">
        <f t="shared" si="4"/>
        <v>0</v>
      </c>
      <c r="M22" s="4">
        <f t="shared" si="4"/>
        <v>0</v>
      </c>
    </row>
    <row r="23" spans="1:13" ht="12.75">
      <c r="A23" s="5" t="s">
        <v>28</v>
      </c>
      <c r="B23" s="5" t="s">
        <v>29</v>
      </c>
      <c r="C23" s="3">
        <v>4035.3460000000005</v>
      </c>
      <c r="D23" s="3">
        <v>2433.732</v>
      </c>
      <c r="E23" s="3">
        <v>495.244</v>
      </c>
      <c r="F23" s="3">
        <v>65.967</v>
      </c>
      <c r="G23" s="3">
        <v>269.17</v>
      </c>
      <c r="H23" s="3">
        <v>602.176</v>
      </c>
      <c r="I23" s="3">
        <v>0</v>
      </c>
      <c r="J23" s="3">
        <v>0</v>
      </c>
      <c r="K23" s="3">
        <v>136.605</v>
      </c>
      <c r="L23" s="3">
        <v>32.452</v>
      </c>
      <c r="M23" s="3">
        <v>0</v>
      </c>
    </row>
    <row r="24" spans="1:13" s="1" customFormat="1" ht="12.75">
      <c r="A24" s="6" t="s">
        <v>28</v>
      </c>
      <c r="B24" s="6" t="s">
        <v>15</v>
      </c>
      <c r="C24" s="4">
        <f>+C23</f>
        <v>4035.3460000000005</v>
      </c>
      <c r="D24" s="4">
        <f aca="true" t="shared" si="5" ref="D24:M24">+D23</f>
        <v>2433.732</v>
      </c>
      <c r="E24" s="4">
        <f t="shared" si="5"/>
        <v>495.244</v>
      </c>
      <c r="F24" s="4">
        <f t="shared" si="5"/>
        <v>65.967</v>
      </c>
      <c r="G24" s="4">
        <f t="shared" si="5"/>
        <v>269.17</v>
      </c>
      <c r="H24" s="4">
        <f t="shared" si="5"/>
        <v>602.176</v>
      </c>
      <c r="I24" s="4">
        <f t="shared" si="5"/>
        <v>0</v>
      </c>
      <c r="J24" s="4">
        <f t="shared" si="5"/>
        <v>0</v>
      </c>
      <c r="K24" s="4">
        <f t="shared" si="5"/>
        <v>136.605</v>
      </c>
      <c r="L24" s="4">
        <f t="shared" si="5"/>
        <v>32.452</v>
      </c>
      <c r="M24" s="4">
        <f t="shared" si="5"/>
        <v>0</v>
      </c>
    </row>
    <row r="25" spans="1:13" ht="12.75">
      <c r="A25" s="5" t="s">
        <v>30</v>
      </c>
      <c r="B25" s="5" t="s">
        <v>31</v>
      </c>
      <c r="C25" s="3">
        <v>8739.593</v>
      </c>
      <c r="D25" s="3">
        <v>683.172</v>
      </c>
      <c r="E25" s="3">
        <v>107.483</v>
      </c>
      <c r="F25" s="3">
        <v>155.901</v>
      </c>
      <c r="G25" s="3">
        <v>0</v>
      </c>
      <c r="H25" s="3">
        <v>82.022</v>
      </c>
      <c r="I25" s="3">
        <v>0</v>
      </c>
      <c r="J25" s="3">
        <v>7711.015</v>
      </c>
      <c r="K25" s="3">
        <v>0</v>
      </c>
      <c r="L25" s="3">
        <v>0</v>
      </c>
      <c r="M25" s="3">
        <v>0</v>
      </c>
    </row>
    <row r="26" spans="1:13" ht="12.75">
      <c r="A26" s="5" t="s">
        <v>30</v>
      </c>
      <c r="B26" s="5" t="s">
        <v>22</v>
      </c>
      <c r="C26" s="3">
        <v>1560.146</v>
      </c>
      <c r="D26" s="3">
        <v>135.676</v>
      </c>
      <c r="E26" s="3">
        <v>1.579</v>
      </c>
      <c r="F26" s="3">
        <v>0</v>
      </c>
      <c r="G26" s="3">
        <v>0</v>
      </c>
      <c r="H26" s="3">
        <v>6.903</v>
      </c>
      <c r="I26" s="3">
        <v>0</v>
      </c>
      <c r="J26" s="3">
        <v>1415.988</v>
      </c>
      <c r="K26" s="3">
        <v>0</v>
      </c>
      <c r="L26" s="3">
        <v>0</v>
      </c>
      <c r="M26" s="3">
        <v>0</v>
      </c>
    </row>
    <row r="27" spans="1:13" ht="12.75">
      <c r="A27" s="5" t="s">
        <v>30</v>
      </c>
      <c r="B27" s="5" t="s">
        <v>26</v>
      </c>
      <c r="C27" s="3">
        <v>6768.85</v>
      </c>
      <c r="D27" s="3">
        <v>147.3</v>
      </c>
      <c r="E27" s="3">
        <v>26.28</v>
      </c>
      <c r="F27" s="3">
        <v>3948.63</v>
      </c>
      <c r="G27" s="3">
        <v>0</v>
      </c>
      <c r="H27" s="3">
        <v>6.06</v>
      </c>
      <c r="I27" s="3">
        <v>0</v>
      </c>
      <c r="J27" s="3">
        <v>2514.6</v>
      </c>
      <c r="K27" s="3">
        <v>0</v>
      </c>
      <c r="L27" s="3">
        <v>125.98</v>
      </c>
      <c r="M27" s="3">
        <v>0</v>
      </c>
    </row>
    <row r="28" spans="1:13" ht="12.75">
      <c r="A28" s="5" t="s">
        <v>30</v>
      </c>
      <c r="B28" s="5" t="s">
        <v>24</v>
      </c>
      <c r="C28" s="3">
        <v>2049.174</v>
      </c>
      <c r="D28" s="3">
        <v>630.655</v>
      </c>
      <c r="E28" s="3">
        <v>270.047</v>
      </c>
      <c r="F28" s="3">
        <v>319.412</v>
      </c>
      <c r="G28" s="3">
        <v>0</v>
      </c>
      <c r="H28" s="3">
        <v>78.219</v>
      </c>
      <c r="I28" s="3">
        <v>0</v>
      </c>
      <c r="J28" s="3">
        <v>742.759</v>
      </c>
      <c r="K28" s="3">
        <v>8.082</v>
      </c>
      <c r="L28" s="3">
        <v>0</v>
      </c>
      <c r="M28" s="3">
        <v>0</v>
      </c>
    </row>
    <row r="29" spans="1:13" s="1" customFormat="1" ht="12.75">
      <c r="A29" s="6" t="s">
        <v>30</v>
      </c>
      <c r="B29" s="6" t="s">
        <v>15</v>
      </c>
      <c r="C29" s="4">
        <f>+C25+C26+C27+C28</f>
        <v>19117.763</v>
      </c>
      <c r="D29" s="4">
        <f aca="true" t="shared" si="6" ref="D29:M29">+D25+D26+D27+D28</f>
        <v>1596.8029999999999</v>
      </c>
      <c r="E29" s="4">
        <f t="shared" si="6"/>
        <v>405.389</v>
      </c>
      <c r="F29" s="4">
        <f t="shared" si="6"/>
        <v>4423.943</v>
      </c>
      <c r="G29" s="4">
        <f t="shared" si="6"/>
        <v>0</v>
      </c>
      <c r="H29" s="4">
        <f t="shared" si="6"/>
        <v>173.204</v>
      </c>
      <c r="I29" s="4">
        <f t="shared" si="6"/>
        <v>0</v>
      </c>
      <c r="J29" s="4">
        <f t="shared" si="6"/>
        <v>12384.362000000001</v>
      </c>
      <c r="K29" s="4">
        <f t="shared" si="6"/>
        <v>8.082</v>
      </c>
      <c r="L29" s="4">
        <f t="shared" si="6"/>
        <v>125.98</v>
      </c>
      <c r="M29" s="4">
        <f t="shared" si="6"/>
        <v>0</v>
      </c>
    </row>
    <row r="30" spans="1:13" ht="12.75">
      <c r="A30" s="5"/>
      <c r="B30" s="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s="1" customFormat="1" ht="12.75">
      <c r="A31" s="6" t="s">
        <v>32</v>
      </c>
      <c r="B31" s="6"/>
      <c r="C31" s="4">
        <f>+C10+C12+C16+C20+C22+C24+C29</f>
        <v>608891.7840000001</v>
      </c>
      <c r="D31" s="4">
        <f aca="true" t="shared" si="7" ref="D31:M31">+D10+D12+D16+D20+D22+D24+D29</f>
        <v>259024.69</v>
      </c>
      <c r="E31" s="4">
        <f t="shared" si="7"/>
        <v>79589.404</v>
      </c>
      <c r="F31" s="4">
        <f t="shared" si="7"/>
        <v>97305.844</v>
      </c>
      <c r="G31" s="4">
        <f t="shared" si="7"/>
        <v>6165.649</v>
      </c>
      <c r="H31" s="4">
        <f t="shared" si="7"/>
        <v>39741.13799999999</v>
      </c>
      <c r="I31" s="4">
        <f t="shared" si="7"/>
        <v>0</v>
      </c>
      <c r="J31" s="4">
        <f t="shared" si="7"/>
        <v>110077.93</v>
      </c>
      <c r="K31" s="4">
        <f t="shared" si="7"/>
        <v>11997.436</v>
      </c>
      <c r="L31" s="4">
        <f t="shared" si="7"/>
        <v>3456.4560000000006</v>
      </c>
      <c r="M31" s="4">
        <f t="shared" si="7"/>
        <v>1533.237</v>
      </c>
    </row>
    <row r="32" spans="1:13" ht="12.75">
      <c r="A32" s="5"/>
      <c r="B32" s="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5"/>
      <c r="B33" s="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5"/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5"/>
      <c r="B35" s="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.75">
      <c r="A36" s="5"/>
      <c r="B36" s="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2.75">
      <c r="A37" s="5"/>
      <c r="B37" s="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3:13" ht="12.7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3:13" ht="12.7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3:13" ht="12.7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3:13" ht="12.75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</sheetData>
  <printOptions/>
  <pageMargins left="0.75" right="0.75" top="1" bottom="1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2011-01-24T16:34:07Z</cp:lastPrinted>
  <dcterms:created xsi:type="dcterms:W3CDTF">2011-01-13T17:50:56Z</dcterms:created>
  <dcterms:modified xsi:type="dcterms:W3CDTF">2011-01-24T16:34:14Z</dcterms:modified>
  <cp:category/>
  <cp:version/>
  <cp:contentType/>
  <cp:contentStatus/>
</cp:coreProperties>
</file>