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380" windowHeight="8580" activeTab="1"/>
  </bookViews>
  <sheets>
    <sheet name="facturcoopchaco11" sheetId="1" r:id="rId1"/>
    <sheet name="usucoopchaco11" sheetId="2" r:id="rId2"/>
  </sheets>
  <definedNames/>
  <calcPr fullCalcOnLoad="1"/>
</workbook>
</file>

<file path=xl/sharedStrings.xml><?xml version="1.0" encoding="utf-8"?>
<sst xmlns="http://schemas.openxmlformats.org/spreadsheetml/2006/main" count="121" uniqueCount="62">
  <si>
    <t>Comandante Fernández</t>
  </si>
  <si>
    <t>Fray Justo Sta. María de Oro</t>
  </si>
  <si>
    <t>Libertador Gral. San Martín</t>
  </si>
  <si>
    <t>Mayor Luis J. Fontana</t>
  </si>
  <si>
    <t>Presidencia de la Plaza</t>
  </si>
  <si>
    <t>2 de Abril</t>
  </si>
  <si>
    <t>Coop Agrop. La Unión</t>
  </si>
  <si>
    <t>Coop Agrop. Santa Sylvina</t>
  </si>
  <si>
    <t>Coop Agrop. Machagai Ltda.</t>
  </si>
  <si>
    <t>Coop Agrop. Charata Ltda.</t>
  </si>
  <si>
    <t>Coop Agrop. Las Breñas Ltda.</t>
  </si>
  <si>
    <t>Coop de Provisión Norte Chaqueño Ltda.</t>
  </si>
  <si>
    <t>General Güemes</t>
  </si>
  <si>
    <t>25 de Mayo</t>
  </si>
  <si>
    <t>9 de Julio</t>
  </si>
  <si>
    <t>Chacabuco</t>
  </si>
  <si>
    <t>General Belgrano</t>
  </si>
  <si>
    <t>Maipú</t>
  </si>
  <si>
    <t>Departamento</t>
  </si>
  <si>
    <t>Ente</t>
  </si>
  <si>
    <t>Facturado a usuario final</t>
  </si>
  <si>
    <t>Valores expresados en MWh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</si>
  <si>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</si>
  <si>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</si>
  <si>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</si>
  <si>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</si>
  <si>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</si>
  <si>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</si>
  <si>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</si>
  <si>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</si>
  <si>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</si>
  <si>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</si>
  <si>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</si>
  <si>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Cantidad de usuarios</t>
  </si>
  <si>
    <t>Coop de Charata de agua, ser. y viv. Ltd</t>
  </si>
  <si>
    <t>Coop de Electr. Rural. Corzuela</t>
  </si>
  <si>
    <t>Coop Agricola Toba Algodonera Ltda.</t>
  </si>
  <si>
    <t>Coop Energetica Maipú Ltda.</t>
  </si>
  <si>
    <t>Coop de Coronel Du Graty</t>
  </si>
  <si>
    <t>Coop Agricola Villa Angela</t>
  </si>
  <si>
    <t>Coop de Elect. Rural Las Colonias Ltda.</t>
  </si>
  <si>
    <t>Coop de 2 de Abril</t>
  </si>
  <si>
    <t>TOTAL COOPERATIVAS CHACO</t>
  </si>
  <si>
    <t>Total 25 de Mayo</t>
  </si>
  <si>
    <t>Total 9 de Julio</t>
  </si>
  <si>
    <t>Total Chacabuco</t>
  </si>
  <si>
    <t>Total Comandante Fernandez</t>
  </si>
  <si>
    <t>Total Fray Justo Santa María de Oro</t>
  </si>
  <si>
    <t>Total General Belgrano</t>
  </si>
  <si>
    <t>Total General Guemes</t>
  </si>
  <si>
    <t>Total Libertador Gral San Martin</t>
  </si>
  <si>
    <t>Total Maipú</t>
  </si>
  <si>
    <t>Total Mayor Luis J. Fontana</t>
  </si>
  <si>
    <t>Total Presidencia de la Plaza</t>
  </si>
  <si>
    <t>Total 2 de Abril</t>
  </si>
  <si>
    <t>Cooperativas de la Provincia de Chaco</t>
  </si>
  <si>
    <t>AÑO 2011</t>
  </si>
  <si>
    <t>San Lorenzo</t>
  </si>
  <si>
    <t>Total San Lorenzo</t>
  </si>
  <si>
    <t>Coop de Villa Berthet</t>
  </si>
  <si>
    <t>San Fernando</t>
  </si>
  <si>
    <t>Total San Fernando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</si>
</sst>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&quot;$&quot;\ * #,##0_ ;_ &quot;$&quot;\ * \-#,##0_ ;_ &quot;$&quot;\ * &quot;-&quot;_ ;_ @_ 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workbookViewId="0" topLeftCell="A7">
      <selection activeCell="A33" sqref="A33"/>
    </sheetView>
  </sheetViews>
  <sheetFormatPr defaultColWidth="11.421875" defaultRowHeight="12.75"/>
  <cols>
    <col min="1" max="1" width="33.8515625" style="0" customWidth="1"/>
    <col min="2" max="2" width="34.28125" style="0" customWidth="1"/>
    <col min="3" max="3" width="14.7109375" style="0" customWidth="1"/>
    <col min="4" max="4" width="21.7109375" style="3" customWidth="1"/>
    <col min="5" max="5" width="14.7109375" style="0" customWidth="1"/>
    <col min="6" max="6" width="14.8515625" style="0" customWidth="1"/>
  </cols>
  <sheetData>
    <row r="1" spans="1:14" ht="12.75">
      <c r="A1" s="5" t="s">
        <v>56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75">
      <c r="A2" s="5" t="s">
        <v>55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2.75">
      <c r="A3" s="5" t="s">
        <v>20</v>
      </c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2.75">
      <c r="A4" s="5" t="s">
        <v>21</v>
      </c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>
      <c r="A5" s="5"/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8" ht="12.75">
      <c r="A6" s="5" t="s">
        <v>18</v>
      </c>
      <c r="B6" s="5" t="s">
        <v>19</v>
      </c>
      <c r="C6" s="7" t="s">
        <v>22</v>
      </c>
      <c r="D6" s="7" t="s">
        <v>23</v>
      </c>
      <c r="E6" s="7" t="s">
        <v>24</v>
      </c>
      <c r="F6" s="7" t="s">
        <v>25</v>
      </c>
      <c r="G6" s="7" t="s">
        <v>26</v>
      </c>
      <c r="H6" s="7" t="s">
        <v>27</v>
      </c>
      <c r="I6" s="7" t="s">
        <v>28</v>
      </c>
      <c r="J6" s="7" t="s">
        <v>29</v>
      </c>
      <c r="K6" s="7" t="s">
        <v>30</v>
      </c>
      <c r="L6" s="7" t="s">
        <v>31</v>
      </c>
      <c r="M6" s="7" t="s">
        <v>32</v>
      </c>
      <c r="P6" s="5"/>
      <c r="R6" s="5"/>
    </row>
    <row r="7" spans="1:18" ht="12.75">
      <c r="A7" t="s">
        <v>13</v>
      </c>
      <c r="B7" t="s">
        <v>8</v>
      </c>
      <c r="C7" s="4">
        <f>SUM(D7:M7)</f>
        <v>1283.406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1283.406</v>
      </c>
      <c r="M7" s="4">
        <v>0</v>
      </c>
      <c r="P7" s="5"/>
      <c r="R7" s="5"/>
    </row>
    <row r="8" spans="1:18" ht="12.75">
      <c r="A8" s="1" t="s">
        <v>43</v>
      </c>
      <c r="C8" s="7">
        <f>+C7</f>
        <v>1283.406</v>
      </c>
      <c r="D8" s="7">
        <f aca="true" t="shared" si="0" ref="D8:M8">+D7</f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>
        <f t="shared" si="0"/>
        <v>1283.406</v>
      </c>
      <c r="M8" s="7">
        <f t="shared" si="0"/>
        <v>0</v>
      </c>
      <c r="P8" s="5"/>
      <c r="R8" s="5"/>
    </row>
    <row r="9" spans="1:18" ht="12.75">
      <c r="A9" t="s">
        <v>14</v>
      </c>
      <c r="B9" t="s">
        <v>10</v>
      </c>
      <c r="C9" s="8">
        <f>SUM(D9:M9)</f>
        <v>1605.837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1605.837</v>
      </c>
      <c r="M9" s="8">
        <v>0</v>
      </c>
      <c r="P9" s="6"/>
      <c r="R9" s="6"/>
    </row>
    <row r="10" spans="1:18" ht="12.75">
      <c r="A10" s="1" t="s">
        <v>44</v>
      </c>
      <c r="C10" s="7">
        <f>+C9</f>
        <v>1605.837</v>
      </c>
      <c r="D10" s="7">
        <f aca="true" t="shared" si="1" ref="D10:M10">+D9</f>
        <v>0</v>
      </c>
      <c r="E10" s="7">
        <f t="shared" si="1"/>
        <v>0</v>
      </c>
      <c r="F10" s="7">
        <f t="shared" si="1"/>
        <v>0</v>
      </c>
      <c r="G10" s="7">
        <f t="shared" si="1"/>
        <v>0</v>
      </c>
      <c r="H10" s="7">
        <f t="shared" si="1"/>
        <v>0</v>
      </c>
      <c r="I10" s="7">
        <f t="shared" si="1"/>
        <v>0</v>
      </c>
      <c r="J10" s="7">
        <f t="shared" si="1"/>
        <v>0</v>
      </c>
      <c r="K10" s="7">
        <f t="shared" si="1"/>
        <v>0</v>
      </c>
      <c r="L10" s="7">
        <f t="shared" si="1"/>
        <v>1605.837</v>
      </c>
      <c r="M10" s="7">
        <f t="shared" si="1"/>
        <v>0</v>
      </c>
      <c r="P10" s="5"/>
      <c r="R10" s="5"/>
    </row>
    <row r="11" spans="1:18" ht="12.75">
      <c r="A11" t="s">
        <v>15</v>
      </c>
      <c r="B11" t="s">
        <v>9</v>
      </c>
      <c r="C11" s="4">
        <f>SUM(D11:M11)</f>
        <v>1481.886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143.116</v>
      </c>
      <c r="L11" s="4">
        <v>1338.77</v>
      </c>
      <c r="M11" s="4">
        <v>0</v>
      </c>
      <c r="P11" s="5"/>
      <c r="R11" s="5"/>
    </row>
    <row r="12" spans="1:18" ht="12.75">
      <c r="A12" t="s">
        <v>15</v>
      </c>
      <c r="B12" s="6" t="s">
        <v>34</v>
      </c>
      <c r="C12" s="4">
        <f>SUM(D12:M12)</f>
        <v>1632.45</v>
      </c>
      <c r="D12" s="4">
        <v>368.406</v>
      </c>
      <c r="E12" s="4">
        <v>0</v>
      </c>
      <c r="F12" s="4">
        <v>11.333</v>
      </c>
      <c r="G12" s="4">
        <v>38.299</v>
      </c>
      <c r="H12" s="4">
        <v>50.157</v>
      </c>
      <c r="I12" s="4">
        <v>0</v>
      </c>
      <c r="J12" s="4">
        <v>0</v>
      </c>
      <c r="K12" s="4">
        <v>100.979</v>
      </c>
      <c r="L12" s="4">
        <v>1039.034</v>
      </c>
      <c r="M12" s="4">
        <v>24.242</v>
      </c>
      <c r="P12" s="6"/>
      <c r="R12" s="6"/>
    </row>
    <row r="13" spans="1:18" ht="12.75">
      <c r="A13" s="1" t="s">
        <v>45</v>
      </c>
      <c r="C13" s="7">
        <f>+C11+C12</f>
        <v>3114.3360000000002</v>
      </c>
      <c r="D13" s="7">
        <f aca="true" t="shared" si="2" ref="D13:M13">+D11+D12</f>
        <v>368.406</v>
      </c>
      <c r="E13" s="7">
        <f t="shared" si="2"/>
        <v>0</v>
      </c>
      <c r="F13" s="7">
        <f t="shared" si="2"/>
        <v>11.333</v>
      </c>
      <c r="G13" s="7">
        <f t="shared" si="2"/>
        <v>38.299</v>
      </c>
      <c r="H13" s="7">
        <f t="shared" si="2"/>
        <v>50.157</v>
      </c>
      <c r="I13" s="7">
        <f t="shared" si="2"/>
        <v>0</v>
      </c>
      <c r="J13" s="7">
        <f t="shared" si="2"/>
        <v>0</v>
      </c>
      <c r="K13" s="7">
        <f t="shared" si="2"/>
        <v>244.09500000000003</v>
      </c>
      <c r="L13" s="7">
        <f t="shared" si="2"/>
        <v>2377.804</v>
      </c>
      <c r="M13" s="7">
        <f t="shared" si="2"/>
        <v>24.242</v>
      </c>
      <c r="P13" s="5"/>
      <c r="R13" s="5"/>
    </row>
    <row r="14" spans="1:18" ht="12.75">
      <c r="A14" t="s">
        <v>0</v>
      </c>
      <c r="B14" t="s">
        <v>6</v>
      </c>
      <c r="C14" s="4">
        <f>SUM(D14:M14)</f>
        <v>7144.06</v>
      </c>
      <c r="D14" s="4">
        <v>920.08</v>
      </c>
      <c r="E14" s="4">
        <v>248.379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618.957</v>
      </c>
      <c r="L14" s="4">
        <v>5356.644</v>
      </c>
      <c r="M14" s="4">
        <v>0</v>
      </c>
      <c r="P14" s="6"/>
      <c r="R14" s="6"/>
    </row>
    <row r="15" spans="1:18" ht="12.75">
      <c r="A15" s="1" t="s">
        <v>46</v>
      </c>
      <c r="C15" s="7">
        <f>+C14</f>
        <v>7144.06</v>
      </c>
      <c r="D15" s="7">
        <f aca="true" t="shared" si="3" ref="D15:M15">+D14</f>
        <v>920.08</v>
      </c>
      <c r="E15" s="7">
        <f t="shared" si="3"/>
        <v>248.379</v>
      </c>
      <c r="F15" s="7">
        <f t="shared" si="3"/>
        <v>0</v>
      </c>
      <c r="G15" s="7">
        <f t="shared" si="3"/>
        <v>0</v>
      </c>
      <c r="H15" s="7">
        <f t="shared" si="3"/>
        <v>0</v>
      </c>
      <c r="I15" s="7">
        <f t="shared" si="3"/>
        <v>0</v>
      </c>
      <c r="J15" s="7">
        <f t="shared" si="3"/>
        <v>0</v>
      </c>
      <c r="K15" s="7">
        <f t="shared" si="3"/>
        <v>618.957</v>
      </c>
      <c r="L15" s="7">
        <f t="shared" si="3"/>
        <v>5356.644</v>
      </c>
      <c r="M15" s="7">
        <f t="shared" si="3"/>
        <v>0</v>
      </c>
      <c r="P15" s="6"/>
      <c r="R15" s="6"/>
    </row>
    <row r="16" spans="1:18" ht="12.75">
      <c r="A16" t="s">
        <v>1</v>
      </c>
      <c r="B16" t="s">
        <v>7</v>
      </c>
      <c r="C16" s="8">
        <f>SUM(D16:M16)</f>
        <v>1372</v>
      </c>
      <c r="D16" s="8">
        <v>0</v>
      </c>
      <c r="E16" s="8">
        <v>0</v>
      </c>
      <c r="F16" s="8">
        <v>0</v>
      </c>
      <c r="G16" s="8">
        <v>3</v>
      </c>
      <c r="H16" s="8">
        <v>0</v>
      </c>
      <c r="I16" s="8">
        <v>0</v>
      </c>
      <c r="J16" s="8">
        <v>0</v>
      </c>
      <c r="K16" s="8">
        <v>139</v>
      </c>
      <c r="L16" s="8">
        <v>1230</v>
      </c>
      <c r="M16" s="8">
        <v>0</v>
      </c>
      <c r="P16" s="6"/>
      <c r="R16" s="6"/>
    </row>
    <row r="17" spans="1:18" ht="12.75">
      <c r="A17" s="1" t="s">
        <v>47</v>
      </c>
      <c r="C17" s="7">
        <f>+C16</f>
        <v>1372</v>
      </c>
      <c r="D17" s="7">
        <f aca="true" t="shared" si="4" ref="D17:M17">+D16</f>
        <v>0</v>
      </c>
      <c r="E17" s="7">
        <f t="shared" si="4"/>
        <v>0</v>
      </c>
      <c r="F17" s="7">
        <f t="shared" si="4"/>
        <v>0</v>
      </c>
      <c r="G17" s="7">
        <f t="shared" si="4"/>
        <v>3</v>
      </c>
      <c r="H17" s="7">
        <f t="shared" si="4"/>
        <v>0</v>
      </c>
      <c r="I17" s="7">
        <f t="shared" si="4"/>
        <v>0</v>
      </c>
      <c r="J17" s="7">
        <f t="shared" si="4"/>
        <v>0</v>
      </c>
      <c r="K17" s="7">
        <f t="shared" si="4"/>
        <v>139</v>
      </c>
      <c r="L17" s="7">
        <f t="shared" si="4"/>
        <v>1230</v>
      </c>
      <c r="M17" s="7">
        <f t="shared" si="4"/>
        <v>0</v>
      </c>
      <c r="P17" s="5"/>
      <c r="R17" s="5"/>
    </row>
    <row r="18" spans="1:18" ht="12.75">
      <c r="A18" t="s">
        <v>16</v>
      </c>
      <c r="B18" s="6" t="s">
        <v>35</v>
      </c>
      <c r="C18" s="4">
        <f>SUM(D18:M18)</f>
        <v>1119.532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1119.532</v>
      </c>
      <c r="M18" s="4">
        <v>0</v>
      </c>
      <c r="P18" s="6"/>
      <c r="R18" s="6"/>
    </row>
    <row r="19" spans="1:18" ht="12.75">
      <c r="A19" s="1" t="s">
        <v>48</v>
      </c>
      <c r="B19" s="6"/>
      <c r="C19" s="7">
        <f>+C18</f>
        <v>1119.532</v>
      </c>
      <c r="D19" s="7">
        <f aca="true" t="shared" si="5" ref="D19:M19">+D18</f>
        <v>0</v>
      </c>
      <c r="E19" s="7">
        <f t="shared" si="5"/>
        <v>0</v>
      </c>
      <c r="F19" s="7">
        <f t="shared" si="5"/>
        <v>0</v>
      </c>
      <c r="G19" s="7">
        <f t="shared" si="5"/>
        <v>0</v>
      </c>
      <c r="H19" s="7">
        <f t="shared" si="5"/>
        <v>0</v>
      </c>
      <c r="I19" s="7">
        <f t="shared" si="5"/>
        <v>0</v>
      </c>
      <c r="J19" s="7">
        <f t="shared" si="5"/>
        <v>0</v>
      </c>
      <c r="K19" s="7">
        <f t="shared" si="5"/>
        <v>0</v>
      </c>
      <c r="L19" s="7">
        <f t="shared" si="5"/>
        <v>1119.532</v>
      </c>
      <c r="M19" s="7">
        <f t="shared" si="5"/>
        <v>0</v>
      </c>
      <c r="P19" s="6"/>
      <c r="R19" s="6"/>
    </row>
    <row r="20" spans="1:18" ht="12.75">
      <c r="A20" t="s">
        <v>12</v>
      </c>
      <c r="B20" t="s">
        <v>11</v>
      </c>
      <c r="C20" s="4">
        <f>SUM(D20:M20)</f>
        <v>2137.073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2137.073</v>
      </c>
      <c r="M20" s="4">
        <v>0</v>
      </c>
      <c r="P20" s="6"/>
      <c r="R20" s="6"/>
    </row>
    <row r="21" spans="1:18" ht="12.75">
      <c r="A21" s="1" t="s">
        <v>49</v>
      </c>
      <c r="C21" s="7">
        <f>+C20</f>
        <v>2137.073</v>
      </c>
      <c r="D21" s="7">
        <f aca="true" t="shared" si="6" ref="D21:M21">+D20</f>
        <v>0</v>
      </c>
      <c r="E21" s="7">
        <f t="shared" si="6"/>
        <v>0</v>
      </c>
      <c r="F21" s="7">
        <f t="shared" si="6"/>
        <v>0</v>
      </c>
      <c r="G21" s="7">
        <f t="shared" si="6"/>
        <v>0</v>
      </c>
      <c r="H21" s="7">
        <f t="shared" si="6"/>
        <v>0</v>
      </c>
      <c r="I21" s="7">
        <f t="shared" si="6"/>
        <v>0</v>
      </c>
      <c r="J21" s="7">
        <f t="shared" si="6"/>
        <v>0</v>
      </c>
      <c r="K21" s="7">
        <f t="shared" si="6"/>
        <v>0</v>
      </c>
      <c r="L21" s="7">
        <f t="shared" si="6"/>
        <v>2137.073</v>
      </c>
      <c r="M21" s="7">
        <f t="shared" si="6"/>
        <v>0</v>
      </c>
      <c r="P21" s="6"/>
      <c r="R21" s="6"/>
    </row>
    <row r="22" spans="1:18" ht="12.75">
      <c r="A22" t="s">
        <v>2</v>
      </c>
      <c r="B22" s="6" t="s">
        <v>36</v>
      </c>
      <c r="C22" s="4">
        <f>SUM(D22:M22)</f>
        <v>1861.14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175.595</v>
      </c>
      <c r="L22" s="4">
        <v>1685.545</v>
      </c>
      <c r="M22" s="4">
        <v>0</v>
      </c>
      <c r="P22" s="6"/>
      <c r="R22" s="6"/>
    </row>
    <row r="23" spans="1:18" ht="12.75">
      <c r="A23" s="1" t="s">
        <v>50</v>
      </c>
      <c r="C23" s="7">
        <f>+C22</f>
        <v>1861.14</v>
      </c>
      <c r="D23" s="7">
        <f aca="true" t="shared" si="7" ref="D23:M23">+D22</f>
        <v>0</v>
      </c>
      <c r="E23" s="7">
        <f t="shared" si="7"/>
        <v>0</v>
      </c>
      <c r="F23" s="7">
        <f t="shared" si="7"/>
        <v>0</v>
      </c>
      <c r="G23" s="7">
        <f t="shared" si="7"/>
        <v>0</v>
      </c>
      <c r="H23" s="7">
        <f t="shared" si="7"/>
        <v>0</v>
      </c>
      <c r="I23" s="7">
        <f t="shared" si="7"/>
        <v>0</v>
      </c>
      <c r="J23" s="7">
        <f t="shared" si="7"/>
        <v>0</v>
      </c>
      <c r="K23" s="7">
        <f t="shared" si="7"/>
        <v>175.595</v>
      </c>
      <c r="L23" s="7">
        <f t="shared" si="7"/>
        <v>1685.545</v>
      </c>
      <c r="M23" s="7">
        <f t="shared" si="7"/>
        <v>0</v>
      </c>
      <c r="N23" s="7"/>
      <c r="P23" s="6"/>
      <c r="R23" s="6"/>
    </row>
    <row r="24" spans="1:18" ht="12.75">
      <c r="A24" t="s">
        <v>17</v>
      </c>
      <c r="B24" s="6" t="s">
        <v>37</v>
      </c>
      <c r="C24" s="4">
        <f>SUM(D24:M24)</f>
        <v>2120.266</v>
      </c>
      <c r="D24" s="4">
        <v>0</v>
      </c>
      <c r="E24" s="4">
        <v>0</v>
      </c>
      <c r="F24" s="4">
        <v>84.96</v>
      </c>
      <c r="G24" s="4">
        <v>153.129</v>
      </c>
      <c r="H24" s="4">
        <v>10.602</v>
      </c>
      <c r="I24" s="4">
        <v>0</v>
      </c>
      <c r="J24" s="4">
        <v>0</v>
      </c>
      <c r="K24" s="4">
        <v>180.293</v>
      </c>
      <c r="L24" s="4">
        <v>1691.282</v>
      </c>
      <c r="M24" s="4">
        <v>0</v>
      </c>
      <c r="P24" s="5"/>
      <c r="R24" s="5"/>
    </row>
    <row r="25" spans="1:18" ht="12.75">
      <c r="A25" s="1" t="s">
        <v>51</v>
      </c>
      <c r="C25" s="7">
        <f>+C24</f>
        <v>2120.266</v>
      </c>
      <c r="D25" s="7">
        <f aca="true" t="shared" si="8" ref="D25:M25">+D24</f>
        <v>0</v>
      </c>
      <c r="E25" s="7">
        <f t="shared" si="8"/>
        <v>0</v>
      </c>
      <c r="F25" s="7">
        <f t="shared" si="8"/>
        <v>84.96</v>
      </c>
      <c r="G25" s="7">
        <f t="shared" si="8"/>
        <v>153.129</v>
      </c>
      <c r="H25" s="7">
        <f t="shared" si="8"/>
        <v>10.602</v>
      </c>
      <c r="I25" s="7">
        <f t="shared" si="8"/>
        <v>0</v>
      </c>
      <c r="J25" s="7">
        <f t="shared" si="8"/>
        <v>0</v>
      </c>
      <c r="K25" s="7">
        <f t="shared" si="8"/>
        <v>180.293</v>
      </c>
      <c r="L25" s="7">
        <f t="shared" si="8"/>
        <v>1691.282</v>
      </c>
      <c r="M25" s="7">
        <f t="shared" si="8"/>
        <v>0</v>
      </c>
      <c r="P25" s="5"/>
      <c r="R25" s="5"/>
    </row>
    <row r="26" spans="1:18" ht="12.75">
      <c r="A26" t="s">
        <v>3</v>
      </c>
      <c r="B26" s="6" t="s">
        <v>38</v>
      </c>
      <c r="C26" s="8">
        <f>SUM(D26:M26)</f>
        <v>291</v>
      </c>
      <c r="D26" s="8">
        <v>291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P26" s="6"/>
      <c r="R26" s="6"/>
    </row>
    <row r="27" spans="1:18" ht="12.75">
      <c r="A27" t="s">
        <v>3</v>
      </c>
      <c r="B27" s="6" t="s">
        <v>39</v>
      </c>
      <c r="C27" s="4">
        <f>SUM(D27:M27)</f>
        <v>2006.193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146.193</v>
      </c>
      <c r="L27" s="4">
        <v>1860</v>
      </c>
      <c r="M27" s="4">
        <v>0</v>
      </c>
      <c r="P27" s="6"/>
      <c r="R27" s="6"/>
    </row>
    <row r="28" spans="1:18" ht="12.75">
      <c r="A28" s="1" t="s">
        <v>52</v>
      </c>
      <c r="C28" s="7">
        <f>+C26+C27</f>
        <v>2297.193</v>
      </c>
      <c r="D28" s="7">
        <f aca="true" t="shared" si="9" ref="D28:M28">+D26+D27</f>
        <v>291</v>
      </c>
      <c r="E28" s="7">
        <f t="shared" si="9"/>
        <v>0</v>
      </c>
      <c r="F28" s="7">
        <f t="shared" si="9"/>
        <v>0</v>
      </c>
      <c r="G28" s="7">
        <f t="shared" si="9"/>
        <v>0</v>
      </c>
      <c r="H28" s="7">
        <f t="shared" si="9"/>
        <v>0</v>
      </c>
      <c r="I28" s="7">
        <f t="shared" si="9"/>
        <v>0</v>
      </c>
      <c r="J28" s="7">
        <f t="shared" si="9"/>
        <v>0</v>
      </c>
      <c r="K28" s="7">
        <f t="shared" si="9"/>
        <v>146.193</v>
      </c>
      <c r="L28" s="7">
        <f t="shared" si="9"/>
        <v>1860</v>
      </c>
      <c r="M28" s="7">
        <f t="shared" si="9"/>
        <v>0</v>
      </c>
      <c r="P28" s="6"/>
      <c r="R28" s="6"/>
    </row>
    <row r="29" spans="1:18" ht="12.75">
      <c r="A29" t="s">
        <v>4</v>
      </c>
      <c r="B29" s="6" t="s">
        <v>40</v>
      </c>
      <c r="C29" s="4">
        <f>SUM(D29:M29)</f>
        <v>916.017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916.017</v>
      </c>
      <c r="M29" s="4">
        <v>0</v>
      </c>
      <c r="P29" s="6"/>
      <c r="R29" s="6"/>
    </row>
    <row r="30" spans="1:18" ht="12.75">
      <c r="A30" s="1" t="s">
        <v>53</v>
      </c>
      <c r="C30" s="7">
        <f>+C29</f>
        <v>916.017</v>
      </c>
      <c r="D30" s="7">
        <f aca="true" t="shared" si="10" ref="D30:M30">+D29</f>
        <v>0</v>
      </c>
      <c r="E30" s="7">
        <f t="shared" si="10"/>
        <v>0</v>
      </c>
      <c r="F30" s="7">
        <f t="shared" si="10"/>
        <v>0</v>
      </c>
      <c r="G30" s="7">
        <f t="shared" si="10"/>
        <v>0</v>
      </c>
      <c r="H30" s="7">
        <f t="shared" si="10"/>
        <v>0</v>
      </c>
      <c r="I30" s="7">
        <f t="shared" si="10"/>
        <v>0</v>
      </c>
      <c r="J30" s="7">
        <f t="shared" si="10"/>
        <v>0</v>
      </c>
      <c r="K30" s="7">
        <f t="shared" si="10"/>
        <v>0</v>
      </c>
      <c r="L30" s="7">
        <f t="shared" si="10"/>
        <v>916.017</v>
      </c>
      <c r="M30" s="7">
        <f t="shared" si="10"/>
        <v>0</v>
      </c>
      <c r="P30" s="6"/>
      <c r="R30" s="6"/>
    </row>
    <row r="31" spans="1:18" ht="12.75">
      <c r="A31" t="s">
        <v>5</v>
      </c>
      <c r="B31" s="6" t="s">
        <v>41</v>
      </c>
      <c r="C31" s="4">
        <f>SUM(D31:M31)</f>
        <v>523.81</v>
      </c>
      <c r="D31" s="4">
        <v>0</v>
      </c>
      <c r="E31" s="4">
        <v>89.469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434.341</v>
      </c>
      <c r="M31" s="4">
        <v>0</v>
      </c>
      <c r="P31" s="6"/>
      <c r="R31" s="6"/>
    </row>
    <row r="32" spans="1:18" ht="12.75">
      <c r="A32" s="1" t="s">
        <v>54</v>
      </c>
      <c r="C32" s="7">
        <f>+C31</f>
        <v>523.81</v>
      </c>
      <c r="D32" s="7">
        <f aca="true" t="shared" si="11" ref="D32:M32">+D31</f>
        <v>0</v>
      </c>
      <c r="E32" s="7">
        <f t="shared" si="11"/>
        <v>89.469</v>
      </c>
      <c r="F32" s="7">
        <f t="shared" si="11"/>
        <v>0</v>
      </c>
      <c r="G32" s="7">
        <f t="shared" si="11"/>
        <v>0</v>
      </c>
      <c r="H32" s="7">
        <f t="shared" si="11"/>
        <v>0</v>
      </c>
      <c r="I32" s="7">
        <f t="shared" si="11"/>
        <v>0</v>
      </c>
      <c r="J32" s="7">
        <f t="shared" si="11"/>
        <v>0</v>
      </c>
      <c r="K32" s="7">
        <f t="shared" si="11"/>
        <v>0</v>
      </c>
      <c r="L32" s="7">
        <f t="shared" si="11"/>
        <v>434.341</v>
      </c>
      <c r="M32" s="7">
        <f t="shared" si="11"/>
        <v>0</v>
      </c>
      <c r="P32" s="6"/>
      <c r="R32" s="6"/>
    </row>
    <row r="33" spans="1:18" ht="12.75">
      <c r="A33" s="9" t="s">
        <v>57</v>
      </c>
      <c r="B33" t="s">
        <v>59</v>
      </c>
      <c r="C33" s="4">
        <f>SUM(D33:M33)</f>
        <v>1127.212</v>
      </c>
      <c r="D33" s="4">
        <v>0</v>
      </c>
      <c r="E33" s="4">
        <v>0</v>
      </c>
      <c r="F33" s="4">
        <v>0</v>
      </c>
      <c r="G33" s="4">
        <v>72.983</v>
      </c>
      <c r="H33" s="4">
        <v>0</v>
      </c>
      <c r="I33" s="4">
        <v>0</v>
      </c>
      <c r="J33" s="4">
        <v>0</v>
      </c>
      <c r="K33" s="4">
        <v>93.255</v>
      </c>
      <c r="L33" s="4">
        <v>960.974</v>
      </c>
      <c r="M33" s="4">
        <v>0</v>
      </c>
      <c r="P33" s="6"/>
      <c r="R33" s="6"/>
    </row>
    <row r="34" spans="1:18" ht="12.75">
      <c r="A34" s="1" t="s">
        <v>58</v>
      </c>
      <c r="C34" s="7">
        <f>+C33</f>
        <v>1127.212</v>
      </c>
      <c r="D34" s="7">
        <f aca="true" t="shared" si="12" ref="D34:M34">+D33</f>
        <v>0</v>
      </c>
      <c r="E34" s="7">
        <f t="shared" si="12"/>
        <v>0</v>
      </c>
      <c r="F34" s="7">
        <f t="shared" si="12"/>
        <v>0</v>
      </c>
      <c r="G34" s="7">
        <f t="shared" si="12"/>
        <v>72.983</v>
      </c>
      <c r="H34" s="7">
        <f t="shared" si="12"/>
        <v>0</v>
      </c>
      <c r="I34" s="7">
        <f t="shared" si="12"/>
        <v>0</v>
      </c>
      <c r="J34" s="7">
        <f t="shared" si="12"/>
        <v>0</v>
      </c>
      <c r="K34" s="7">
        <f t="shared" si="12"/>
        <v>93.255</v>
      </c>
      <c r="L34" s="7">
        <f t="shared" si="12"/>
        <v>960.974</v>
      </c>
      <c r="M34" s="7">
        <f t="shared" si="12"/>
        <v>0</v>
      </c>
      <c r="P34" s="5"/>
      <c r="R34" s="5"/>
    </row>
    <row r="35" spans="1:18" ht="12.75">
      <c r="A35" s="1"/>
      <c r="P35" s="5"/>
      <c r="R35" s="5"/>
    </row>
    <row r="36" spans="1:18" ht="12.75">
      <c r="A36" s="5" t="s">
        <v>42</v>
      </c>
      <c r="C36" s="7">
        <f>+C8+C10+C13+C15+C17+C19+C21+C23+C25+C28+C30+C32+C34</f>
        <v>26621.881999999998</v>
      </c>
      <c r="D36" s="7">
        <f aca="true" t="shared" si="13" ref="D36:M36">+D8+D10+D13+D15+D17+D19+D21+D23+D25+D28+D30+D32+D34</f>
        <v>1579.486</v>
      </c>
      <c r="E36" s="7">
        <f t="shared" si="13"/>
        <v>337.84799999999996</v>
      </c>
      <c r="F36" s="7">
        <f t="shared" si="13"/>
        <v>96.29299999999999</v>
      </c>
      <c r="G36" s="7">
        <f t="shared" si="13"/>
        <v>267.411</v>
      </c>
      <c r="H36" s="7">
        <f t="shared" si="13"/>
        <v>60.759</v>
      </c>
      <c r="I36" s="7">
        <f t="shared" si="13"/>
        <v>0</v>
      </c>
      <c r="J36" s="7">
        <f t="shared" si="13"/>
        <v>0</v>
      </c>
      <c r="K36" s="7">
        <f t="shared" si="13"/>
        <v>1597.388</v>
      </c>
      <c r="L36" s="7">
        <f t="shared" si="13"/>
        <v>22658.454999999998</v>
      </c>
      <c r="M36" s="7">
        <f t="shared" si="13"/>
        <v>24.242</v>
      </c>
      <c r="P36" s="6"/>
      <c r="R36" s="6"/>
    </row>
    <row r="37" spans="16:18" ht="12.75">
      <c r="P37" s="6"/>
      <c r="R37" s="6"/>
    </row>
    <row r="38" spans="16:18" ht="12.75">
      <c r="P38" s="6"/>
      <c r="R38" s="6"/>
    </row>
    <row r="39" spans="3:18" ht="12.75">
      <c r="C39" s="6"/>
      <c r="P39" s="6"/>
      <c r="R39" s="6"/>
    </row>
    <row r="40" spans="3:18" ht="12.75">
      <c r="C40">
        <v>26622</v>
      </c>
      <c r="P40" s="5"/>
      <c r="R40" s="5"/>
    </row>
    <row r="41" spans="3:18" ht="12.75">
      <c r="C41" s="6">
        <f>+C40-C36</f>
        <v>0.11800000000221189</v>
      </c>
      <c r="P41" s="6"/>
      <c r="R41" s="6"/>
    </row>
    <row r="42" spans="16:18" ht="12.75">
      <c r="P42" s="5"/>
      <c r="R42" s="5"/>
    </row>
    <row r="43" spans="16:18" ht="12.75">
      <c r="P43" s="6"/>
      <c r="R43" s="6"/>
    </row>
    <row r="44" spans="16:18" ht="12.75">
      <c r="P44" s="6"/>
      <c r="R44" s="6"/>
    </row>
    <row r="45" spans="16:18" ht="12.75">
      <c r="P45" s="5"/>
      <c r="R45" s="5"/>
    </row>
    <row r="46" spans="16:18" ht="12.75">
      <c r="P46" s="6"/>
      <c r="R46" s="6"/>
    </row>
    <row r="47" spans="16:18" ht="12.75">
      <c r="P47" s="5"/>
      <c r="R47" s="5"/>
    </row>
    <row r="48" spans="16:18" ht="12.75">
      <c r="P48" s="6"/>
      <c r="R48" s="6"/>
    </row>
    <row r="49" spans="16:18" ht="12.75">
      <c r="P49" s="6"/>
      <c r="R49" s="6"/>
    </row>
    <row r="50" spans="16:18" ht="12.75">
      <c r="P50" s="5"/>
      <c r="R50" s="5"/>
    </row>
    <row r="51" spans="16:18" ht="12.75">
      <c r="P51" s="6"/>
      <c r="R51" s="6"/>
    </row>
    <row r="52" spans="16:18" ht="12.75">
      <c r="P52" s="6"/>
      <c r="R52" s="6"/>
    </row>
    <row r="53" spans="16:18" ht="12.75">
      <c r="P53" s="5"/>
      <c r="R53" s="5"/>
    </row>
    <row r="54" spans="16:18" ht="12.75">
      <c r="P54" s="6"/>
      <c r="R54" s="6"/>
    </row>
    <row r="55" spans="16:18" ht="12.75">
      <c r="P55" s="5"/>
      <c r="R55" s="5"/>
    </row>
    <row r="56" spans="16:18" ht="12.75">
      <c r="P56" s="6"/>
      <c r="R56" s="6"/>
    </row>
    <row r="57" spans="16:18" ht="12.75">
      <c r="P57" s="5"/>
      <c r="R57" s="5"/>
    </row>
    <row r="58" spans="16:18" ht="12.75">
      <c r="P58" s="6"/>
      <c r="R58" s="6"/>
    </row>
    <row r="59" spans="16:18" ht="12.75">
      <c r="P59" s="6"/>
      <c r="R59" s="6"/>
    </row>
    <row r="60" spans="16:18" ht="12.75">
      <c r="P60" s="5"/>
      <c r="R60" s="5"/>
    </row>
    <row r="61" ht="12.75">
      <c r="P61" s="6"/>
    </row>
    <row r="62" ht="12.75">
      <c r="P62" s="5"/>
    </row>
    <row r="63" ht="12.75">
      <c r="P63" s="5"/>
    </row>
    <row r="64" ht="12.75">
      <c r="P64" s="5"/>
    </row>
    <row r="65" ht="12.75">
      <c r="P65" s="5"/>
    </row>
  </sheetData>
  <printOptions/>
  <pageMargins left="0.75" right="0.75" top="1" bottom="1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C36" sqref="C36:M36"/>
    </sheetView>
  </sheetViews>
  <sheetFormatPr defaultColWidth="11.421875" defaultRowHeight="12.75"/>
  <cols>
    <col min="1" max="1" width="33.7109375" style="0" customWidth="1"/>
    <col min="2" max="2" width="34.00390625" style="0" customWidth="1"/>
    <col min="3" max="4" width="14.00390625" style="0" customWidth="1"/>
  </cols>
  <sheetData>
    <row r="1" ht="12.75">
      <c r="A1" s="1" t="s">
        <v>56</v>
      </c>
    </row>
    <row r="2" ht="12.75">
      <c r="A2" s="1" t="s">
        <v>55</v>
      </c>
    </row>
    <row r="3" ht="12.75">
      <c r="A3" s="1"/>
    </row>
    <row r="4" ht="12.75">
      <c r="A4" s="1" t="s">
        <v>33</v>
      </c>
    </row>
    <row r="6" spans="1:13" ht="12.75">
      <c r="A6" s="1" t="s">
        <v>18</v>
      </c>
      <c r="B6" s="1" t="s">
        <v>19</v>
      </c>
      <c r="C6" s="2" t="s">
        <v>22</v>
      </c>
      <c r="D6" s="2" t="s">
        <v>23</v>
      </c>
      <c r="E6" s="2" t="s">
        <v>24</v>
      </c>
      <c r="F6" s="2" t="s">
        <v>25</v>
      </c>
      <c r="G6" s="2" t="s">
        <v>26</v>
      </c>
      <c r="H6" s="2" t="s">
        <v>27</v>
      </c>
      <c r="I6" s="2" t="s">
        <v>28</v>
      </c>
      <c r="J6" s="2" t="s">
        <v>29</v>
      </c>
      <c r="K6" s="2" t="s">
        <v>30</v>
      </c>
      <c r="L6" s="2" t="s">
        <v>31</v>
      </c>
      <c r="M6" s="2" t="s">
        <v>32</v>
      </c>
    </row>
    <row r="7" spans="1:13" ht="12.75">
      <c r="A7" t="s">
        <v>13</v>
      </c>
      <c r="B7" t="s">
        <v>8</v>
      </c>
      <c r="C7" s="4">
        <f>SUM(D7:M7)</f>
        <v>436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436</v>
      </c>
      <c r="M7" s="4">
        <v>0</v>
      </c>
    </row>
    <row r="8" spans="1:13" ht="12.75">
      <c r="A8" s="1" t="s">
        <v>43</v>
      </c>
      <c r="C8" s="7">
        <f>+C7</f>
        <v>436</v>
      </c>
      <c r="D8" s="7">
        <f aca="true" t="shared" si="0" ref="D8:M8">+D7</f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>
        <f t="shared" si="0"/>
        <v>436</v>
      </c>
      <c r="M8" s="7">
        <f t="shared" si="0"/>
        <v>0</v>
      </c>
    </row>
    <row r="9" spans="1:13" ht="12.75">
      <c r="A9" t="s">
        <v>14</v>
      </c>
      <c r="B9" t="s">
        <v>10</v>
      </c>
      <c r="C9" s="8">
        <f>SUM(D9:M9)</f>
        <v>719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719</v>
      </c>
      <c r="M9" s="8">
        <v>0</v>
      </c>
    </row>
    <row r="10" spans="1:13" ht="12.75">
      <c r="A10" s="1" t="s">
        <v>44</v>
      </c>
      <c r="C10" s="7">
        <f>+C9</f>
        <v>719</v>
      </c>
      <c r="D10" s="7">
        <f aca="true" t="shared" si="1" ref="D10:M10">+D9</f>
        <v>0</v>
      </c>
      <c r="E10" s="7">
        <f t="shared" si="1"/>
        <v>0</v>
      </c>
      <c r="F10" s="7">
        <f t="shared" si="1"/>
        <v>0</v>
      </c>
      <c r="G10" s="7">
        <f t="shared" si="1"/>
        <v>0</v>
      </c>
      <c r="H10" s="7">
        <f t="shared" si="1"/>
        <v>0</v>
      </c>
      <c r="I10" s="7">
        <f t="shared" si="1"/>
        <v>0</v>
      </c>
      <c r="J10" s="7">
        <f t="shared" si="1"/>
        <v>0</v>
      </c>
      <c r="K10" s="7">
        <f t="shared" si="1"/>
        <v>0</v>
      </c>
      <c r="L10" s="7">
        <f t="shared" si="1"/>
        <v>719</v>
      </c>
      <c r="M10" s="7">
        <f t="shared" si="1"/>
        <v>0</v>
      </c>
    </row>
    <row r="11" spans="1:13" ht="12.75">
      <c r="A11" t="s">
        <v>15</v>
      </c>
      <c r="B11" t="s">
        <v>9</v>
      </c>
      <c r="C11" s="4">
        <f>SUM(D11:M11)</f>
        <v>462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21</v>
      </c>
      <c r="L11" s="4">
        <v>441</v>
      </c>
      <c r="M11" s="4">
        <v>0</v>
      </c>
    </row>
    <row r="12" spans="1:13" ht="12.75">
      <c r="A12" t="s">
        <v>15</v>
      </c>
      <c r="B12" s="6" t="s">
        <v>34</v>
      </c>
      <c r="C12" s="4">
        <f>SUM(D12:M12)</f>
        <v>635</v>
      </c>
      <c r="D12" s="4">
        <v>166</v>
      </c>
      <c r="E12" s="4">
        <v>0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23</v>
      </c>
      <c r="L12" s="4">
        <v>414</v>
      </c>
      <c r="M12" s="4">
        <v>29</v>
      </c>
    </row>
    <row r="13" spans="1:13" ht="12.75">
      <c r="A13" s="1" t="s">
        <v>45</v>
      </c>
      <c r="C13" s="7">
        <f>+C11+C12</f>
        <v>1097</v>
      </c>
      <c r="D13" s="7">
        <f aca="true" t="shared" si="2" ref="D13:M13">+D11+D12</f>
        <v>166</v>
      </c>
      <c r="E13" s="7">
        <f t="shared" si="2"/>
        <v>0</v>
      </c>
      <c r="F13" s="7">
        <f t="shared" si="2"/>
        <v>1</v>
      </c>
      <c r="G13" s="7">
        <f t="shared" si="2"/>
        <v>1</v>
      </c>
      <c r="H13" s="7">
        <f t="shared" si="2"/>
        <v>1</v>
      </c>
      <c r="I13" s="7">
        <f t="shared" si="2"/>
        <v>0</v>
      </c>
      <c r="J13" s="7">
        <f t="shared" si="2"/>
        <v>0</v>
      </c>
      <c r="K13" s="7">
        <f t="shared" si="2"/>
        <v>44</v>
      </c>
      <c r="L13" s="7">
        <f t="shared" si="2"/>
        <v>855</v>
      </c>
      <c r="M13" s="7">
        <f t="shared" si="2"/>
        <v>29</v>
      </c>
    </row>
    <row r="14" spans="1:13" ht="12.75">
      <c r="A14" t="s">
        <v>0</v>
      </c>
      <c r="B14" t="s">
        <v>6</v>
      </c>
      <c r="C14" s="4">
        <f>SUM(D14:M14)</f>
        <v>3403</v>
      </c>
      <c r="D14" s="4">
        <v>436</v>
      </c>
      <c r="E14" s="4">
        <v>8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141</v>
      </c>
      <c r="L14" s="4">
        <v>2818</v>
      </c>
      <c r="M14" s="4">
        <v>0</v>
      </c>
    </row>
    <row r="15" spans="1:13" ht="12.75">
      <c r="A15" s="1" t="s">
        <v>46</v>
      </c>
      <c r="C15" s="7">
        <f>+C14</f>
        <v>3403</v>
      </c>
      <c r="D15" s="7">
        <f aca="true" t="shared" si="3" ref="D15:M15">+D14</f>
        <v>436</v>
      </c>
      <c r="E15" s="7">
        <f t="shared" si="3"/>
        <v>8</v>
      </c>
      <c r="F15" s="7">
        <f t="shared" si="3"/>
        <v>0</v>
      </c>
      <c r="G15" s="7">
        <f t="shared" si="3"/>
        <v>0</v>
      </c>
      <c r="H15" s="7">
        <f t="shared" si="3"/>
        <v>0</v>
      </c>
      <c r="I15" s="7">
        <f t="shared" si="3"/>
        <v>0</v>
      </c>
      <c r="J15" s="7">
        <f t="shared" si="3"/>
        <v>0</v>
      </c>
      <c r="K15" s="7">
        <f t="shared" si="3"/>
        <v>141</v>
      </c>
      <c r="L15" s="7">
        <f t="shared" si="3"/>
        <v>2818</v>
      </c>
      <c r="M15" s="7">
        <f t="shared" si="3"/>
        <v>0</v>
      </c>
    </row>
    <row r="16" spans="1:13" ht="12.75">
      <c r="A16" t="s">
        <v>1</v>
      </c>
      <c r="B16" t="s">
        <v>7</v>
      </c>
      <c r="C16" s="4">
        <f>SUM(D16:M16)</f>
        <v>483</v>
      </c>
      <c r="D16" s="4">
        <v>0</v>
      </c>
      <c r="E16" s="4">
        <v>0</v>
      </c>
      <c r="F16" s="4">
        <v>0</v>
      </c>
      <c r="G16" s="4">
        <v>2</v>
      </c>
      <c r="H16" s="4">
        <v>0</v>
      </c>
      <c r="I16" s="4">
        <v>0</v>
      </c>
      <c r="J16" s="4">
        <v>0</v>
      </c>
      <c r="K16" s="4">
        <v>21</v>
      </c>
      <c r="L16" s="4">
        <v>460</v>
      </c>
      <c r="M16" s="4">
        <v>0</v>
      </c>
    </row>
    <row r="17" spans="1:13" ht="12.75">
      <c r="A17" s="1" t="s">
        <v>47</v>
      </c>
      <c r="C17" s="7">
        <f>+C16</f>
        <v>483</v>
      </c>
      <c r="D17" s="7">
        <f aca="true" t="shared" si="4" ref="D17:M17">+D16</f>
        <v>0</v>
      </c>
      <c r="E17" s="7">
        <f t="shared" si="4"/>
        <v>0</v>
      </c>
      <c r="F17" s="7">
        <f t="shared" si="4"/>
        <v>0</v>
      </c>
      <c r="G17" s="7">
        <f t="shared" si="4"/>
        <v>2</v>
      </c>
      <c r="H17" s="7">
        <f t="shared" si="4"/>
        <v>0</v>
      </c>
      <c r="I17" s="7">
        <f t="shared" si="4"/>
        <v>0</v>
      </c>
      <c r="J17" s="7">
        <f t="shared" si="4"/>
        <v>0</v>
      </c>
      <c r="K17" s="7">
        <f t="shared" si="4"/>
        <v>21</v>
      </c>
      <c r="L17" s="7">
        <f t="shared" si="4"/>
        <v>460</v>
      </c>
      <c r="M17" s="7">
        <f t="shared" si="4"/>
        <v>0</v>
      </c>
    </row>
    <row r="18" spans="1:13" ht="12.75">
      <c r="A18" t="s">
        <v>16</v>
      </c>
      <c r="B18" s="6" t="s">
        <v>35</v>
      </c>
      <c r="C18" s="4">
        <f>SUM(D18:M18)</f>
        <v>466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466</v>
      </c>
      <c r="M18" s="4">
        <v>0</v>
      </c>
    </row>
    <row r="19" spans="1:13" ht="12.75">
      <c r="A19" s="1" t="s">
        <v>48</v>
      </c>
      <c r="C19" s="7">
        <f>+C18</f>
        <v>466</v>
      </c>
      <c r="D19" s="7">
        <f aca="true" t="shared" si="5" ref="D19:M19">+D18</f>
        <v>0</v>
      </c>
      <c r="E19" s="7">
        <f t="shared" si="5"/>
        <v>0</v>
      </c>
      <c r="F19" s="7">
        <f t="shared" si="5"/>
        <v>0</v>
      </c>
      <c r="G19" s="7">
        <f t="shared" si="5"/>
        <v>0</v>
      </c>
      <c r="H19" s="7">
        <f t="shared" si="5"/>
        <v>0</v>
      </c>
      <c r="I19" s="7">
        <f t="shared" si="5"/>
        <v>0</v>
      </c>
      <c r="J19" s="7">
        <f t="shared" si="5"/>
        <v>0</v>
      </c>
      <c r="K19" s="7">
        <f t="shared" si="5"/>
        <v>0</v>
      </c>
      <c r="L19" s="7">
        <f t="shared" si="5"/>
        <v>466</v>
      </c>
      <c r="M19" s="7">
        <f t="shared" si="5"/>
        <v>0</v>
      </c>
    </row>
    <row r="20" spans="1:13" ht="12.75">
      <c r="A20" t="s">
        <v>12</v>
      </c>
      <c r="B20" t="s">
        <v>11</v>
      </c>
      <c r="C20" s="4">
        <f>SUM(D20:M20)</f>
        <v>1127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1127</v>
      </c>
      <c r="M20" s="4">
        <v>0</v>
      </c>
    </row>
    <row r="21" spans="1:13" ht="12.75">
      <c r="A21" s="1" t="s">
        <v>49</v>
      </c>
      <c r="C21" s="7">
        <f>+C20</f>
        <v>1127</v>
      </c>
      <c r="D21" s="7">
        <f aca="true" t="shared" si="6" ref="D21:M21">+D20</f>
        <v>0</v>
      </c>
      <c r="E21" s="7">
        <f t="shared" si="6"/>
        <v>0</v>
      </c>
      <c r="F21" s="7">
        <f t="shared" si="6"/>
        <v>0</v>
      </c>
      <c r="G21" s="7">
        <f t="shared" si="6"/>
        <v>0</v>
      </c>
      <c r="H21" s="7">
        <f t="shared" si="6"/>
        <v>0</v>
      </c>
      <c r="I21" s="7">
        <f t="shared" si="6"/>
        <v>0</v>
      </c>
      <c r="J21" s="7">
        <f t="shared" si="6"/>
        <v>0</v>
      </c>
      <c r="K21" s="7">
        <f t="shared" si="6"/>
        <v>0</v>
      </c>
      <c r="L21" s="7">
        <f t="shared" si="6"/>
        <v>1127</v>
      </c>
      <c r="M21" s="7">
        <f t="shared" si="6"/>
        <v>0</v>
      </c>
    </row>
    <row r="22" spans="1:13" ht="12.75">
      <c r="A22" t="s">
        <v>2</v>
      </c>
      <c r="B22" s="6" t="s">
        <v>36</v>
      </c>
      <c r="C22" s="4">
        <f>SUM(D22:M22)</f>
        <v>686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42</v>
      </c>
      <c r="L22" s="4">
        <v>644</v>
      </c>
      <c r="M22" s="4">
        <v>0</v>
      </c>
    </row>
    <row r="23" spans="1:13" ht="12.75">
      <c r="A23" s="1" t="s">
        <v>50</v>
      </c>
      <c r="C23" s="7">
        <f>+C22</f>
        <v>686</v>
      </c>
      <c r="D23" s="7">
        <f aca="true" t="shared" si="7" ref="D23:M23">+D22</f>
        <v>0</v>
      </c>
      <c r="E23" s="7">
        <f t="shared" si="7"/>
        <v>0</v>
      </c>
      <c r="F23" s="7">
        <f t="shared" si="7"/>
        <v>0</v>
      </c>
      <c r="G23" s="7">
        <f t="shared" si="7"/>
        <v>0</v>
      </c>
      <c r="H23" s="7">
        <f t="shared" si="7"/>
        <v>0</v>
      </c>
      <c r="I23" s="7">
        <f t="shared" si="7"/>
        <v>0</v>
      </c>
      <c r="J23" s="7">
        <f t="shared" si="7"/>
        <v>0</v>
      </c>
      <c r="K23" s="7">
        <f t="shared" si="7"/>
        <v>42</v>
      </c>
      <c r="L23" s="7">
        <f t="shared" si="7"/>
        <v>644</v>
      </c>
      <c r="M23" s="7">
        <f t="shared" si="7"/>
        <v>0</v>
      </c>
    </row>
    <row r="24" spans="1:13" ht="12.75">
      <c r="A24" t="s">
        <v>17</v>
      </c>
      <c r="B24" s="6" t="s">
        <v>37</v>
      </c>
      <c r="C24" s="4">
        <f>SUM(D24:M24)</f>
        <v>1003</v>
      </c>
      <c r="D24" s="4">
        <v>0</v>
      </c>
      <c r="E24" s="4">
        <v>0</v>
      </c>
      <c r="F24" s="4">
        <v>1</v>
      </c>
      <c r="G24" s="4">
        <v>1</v>
      </c>
      <c r="H24" s="4">
        <v>1</v>
      </c>
      <c r="I24" s="4">
        <v>0</v>
      </c>
      <c r="J24" s="4">
        <v>0</v>
      </c>
      <c r="K24" s="4">
        <v>44</v>
      </c>
      <c r="L24" s="4">
        <v>956</v>
      </c>
      <c r="M24" s="4">
        <v>0</v>
      </c>
    </row>
    <row r="25" spans="1:13" ht="12.75">
      <c r="A25" s="1" t="s">
        <v>51</v>
      </c>
      <c r="C25" s="7">
        <f>+C24</f>
        <v>1003</v>
      </c>
      <c r="D25" s="7">
        <f aca="true" t="shared" si="8" ref="D25:M25">+D24</f>
        <v>0</v>
      </c>
      <c r="E25" s="7">
        <f t="shared" si="8"/>
        <v>0</v>
      </c>
      <c r="F25" s="7">
        <f t="shared" si="8"/>
        <v>1</v>
      </c>
      <c r="G25" s="7">
        <f t="shared" si="8"/>
        <v>1</v>
      </c>
      <c r="H25" s="7">
        <f t="shared" si="8"/>
        <v>1</v>
      </c>
      <c r="I25" s="7">
        <f t="shared" si="8"/>
        <v>0</v>
      </c>
      <c r="J25" s="7">
        <f t="shared" si="8"/>
        <v>0</v>
      </c>
      <c r="K25" s="7">
        <f t="shared" si="8"/>
        <v>44</v>
      </c>
      <c r="L25" s="7">
        <f t="shared" si="8"/>
        <v>956</v>
      </c>
      <c r="M25" s="7">
        <f t="shared" si="8"/>
        <v>0</v>
      </c>
    </row>
    <row r="26" spans="1:13" ht="12.75">
      <c r="A26" t="s">
        <v>3</v>
      </c>
      <c r="B26" s="6" t="s">
        <v>38</v>
      </c>
      <c r="C26" s="8">
        <f>SUM(D26:M26)</f>
        <v>110</v>
      </c>
      <c r="D26" s="8">
        <v>110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</row>
    <row r="27" spans="1:13" ht="12.75">
      <c r="A27" t="s">
        <v>3</v>
      </c>
      <c r="B27" s="6" t="s">
        <v>39</v>
      </c>
      <c r="C27" s="4">
        <f>SUM(D27:M27)</f>
        <v>939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73</v>
      </c>
      <c r="L27" s="4">
        <v>866</v>
      </c>
      <c r="M27" s="4">
        <v>0</v>
      </c>
    </row>
    <row r="28" spans="1:13" ht="12.75">
      <c r="A28" s="1" t="s">
        <v>52</v>
      </c>
      <c r="C28" s="7">
        <f>+C26+C27</f>
        <v>1049</v>
      </c>
      <c r="D28" s="7">
        <f aca="true" t="shared" si="9" ref="D28:L28">+D26+D27</f>
        <v>110</v>
      </c>
      <c r="E28" s="7">
        <f t="shared" si="9"/>
        <v>0</v>
      </c>
      <c r="F28" s="7">
        <f t="shared" si="9"/>
        <v>0</v>
      </c>
      <c r="G28" s="7">
        <f t="shared" si="9"/>
        <v>0</v>
      </c>
      <c r="H28" s="7">
        <f t="shared" si="9"/>
        <v>0</v>
      </c>
      <c r="I28" s="7">
        <f t="shared" si="9"/>
        <v>0</v>
      </c>
      <c r="J28" s="7">
        <f t="shared" si="9"/>
        <v>0</v>
      </c>
      <c r="K28" s="7">
        <f t="shared" si="9"/>
        <v>73</v>
      </c>
      <c r="L28" s="7">
        <f t="shared" si="9"/>
        <v>866</v>
      </c>
      <c r="M28" s="7">
        <f>+M26+M27</f>
        <v>0</v>
      </c>
    </row>
    <row r="29" spans="1:13" ht="12.75">
      <c r="A29" t="s">
        <v>4</v>
      </c>
      <c r="B29" s="6" t="s">
        <v>40</v>
      </c>
      <c r="C29" s="4">
        <f>SUM(D29:M29)</f>
        <v>609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609</v>
      </c>
      <c r="M29" s="4">
        <v>0</v>
      </c>
    </row>
    <row r="30" spans="1:13" ht="12.75">
      <c r="A30" s="1" t="s">
        <v>53</v>
      </c>
      <c r="C30" s="7">
        <f>+C29</f>
        <v>609</v>
      </c>
      <c r="D30" s="7">
        <f aca="true" t="shared" si="10" ref="D30:M30">+D29</f>
        <v>0</v>
      </c>
      <c r="E30" s="7">
        <f t="shared" si="10"/>
        <v>0</v>
      </c>
      <c r="F30" s="7">
        <f t="shared" si="10"/>
        <v>0</v>
      </c>
      <c r="G30" s="7">
        <f t="shared" si="10"/>
        <v>0</v>
      </c>
      <c r="H30" s="7">
        <f t="shared" si="10"/>
        <v>0</v>
      </c>
      <c r="I30" s="7">
        <f t="shared" si="10"/>
        <v>0</v>
      </c>
      <c r="J30" s="7">
        <f t="shared" si="10"/>
        <v>0</v>
      </c>
      <c r="K30" s="7">
        <f t="shared" si="10"/>
        <v>0</v>
      </c>
      <c r="L30" s="7">
        <f t="shared" si="10"/>
        <v>609</v>
      </c>
      <c r="M30" s="7">
        <f t="shared" si="10"/>
        <v>0</v>
      </c>
    </row>
    <row r="31" spans="1:13" ht="12.75">
      <c r="A31" t="s">
        <v>5</v>
      </c>
      <c r="B31" s="6" t="s">
        <v>41</v>
      </c>
      <c r="C31" s="4">
        <f>SUM(D31:M31)</f>
        <v>193</v>
      </c>
      <c r="D31" s="4">
        <v>0</v>
      </c>
      <c r="E31" s="4">
        <v>1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192</v>
      </c>
      <c r="M31" s="4">
        <v>0</v>
      </c>
    </row>
    <row r="32" spans="1:13" ht="12.75">
      <c r="A32" s="1" t="s">
        <v>54</v>
      </c>
      <c r="C32" s="7">
        <f>+C31</f>
        <v>193</v>
      </c>
      <c r="D32" s="7">
        <f aca="true" t="shared" si="11" ref="D32:M32">+D31</f>
        <v>0</v>
      </c>
      <c r="E32" s="7">
        <f t="shared" si="11"/>
        <v>1</v>
      </c>
      <c r="F32" s="7">
        <f t="shared" si="11"/>
        <v>0</v>
      </c>
      <c r="G32" s="7">
        <f t="shared" si="11"/>
        <v>0</v>
      </c>
      <c r="H32" s="7">
        <f t="shared" si="11"/>
        <v>0</v>
      </c>
      <c r="I32" s="7">
        <f t="shared" si="11"/>
        <v>0</v>
      </c>
      <c r="J32" s="7">
        <f t="shared" si="11"/>
        <v>0</v>
      </c>
      <c r="K32" s="7">
        <f t="shared" si="11"/>
        <v>0</v>
      </c>
      <c r="L32" s="7">
        <f t="shared" si="11"/>
        <v>192</v>
      </c>
      <c r="M32" s="7">
        <f t="shared" si="11"/>
        <v>0</v>
      </c>
    </row>
    <row r="33" spans="1:13" ht="12.75">
      <c r="A33" s="9" t="s">
        <v>60</v>
      </c>
      <c r="B33" t="s">
        <v>59</v>
      </c>
      <c r="C33" s="4">
        <f>SUM(D33:M33)</f>
        <v>691</v>
      </c>
      <c r="D33" s="4">
        <v>0</v>
      </c>
      <c r="E33" s="4">
        <v>0</v>
      </c>
      <c r="F33" s="4">
        <v>0</v>
      </c>
      <c r="G33" s="4">
        <v>1</v>
      </c>
      <c r="H33" s="4">
        <v>0</v>
      </c>
      <c r="I33" s="4">
        <v>0</v>
      </c>
      <c r="J33" s="4">
        <v>0</v>
      </c>
      <c r="K33" s="4">
        <v>33</v>
      </c>
      <c r="L33" s="4">
        <v>657</v>
      </c>
      <c r="M33" s="4">
        <v>0</v>
      </c>
    </row>
    <row r="34" spans="1:13" ht="12.75">
      <c r="A34" s="1" t="s">
        <v>61</v>
      </c>
      <c r="C34" s="7">
        <f>+C33</f>
        <v>691</v>
      </c>
      <c r="D34" s="7">
        <f aca="true" t="shared" si="12" ref="D34:M34">+D33</f>
        <v>0</v>
      </c>
      <c r="E34" s="7">
        <f t="shared" si="12"/>
        <v>0</v>
      </c>
      <c r="F34" s="7">
        <f t="shared" si="12"/>
        <v>0</v>
      </c>
      <c r="G34" s="7">
        <f t="shared" si="12"/>
        <v>1</v>
      </c>
      <c r="H34" s="7">
        <f t="shared" si="12"/>
        <v>0</v>
      </c>
      <c r="I34" s="7">
        <f t="shared" si="12"/>
        <v>0</v>
      </c>
      <c r="J34" s="7">
        <f t="shared" si="12"/>
        <v>0</v>
      </c>
      <c r="K34" s="7">
        <f t="shared" si="12"/>
        <v>33</v>
      </c>
      <c r="L34" s="7">
        <f t="shared" si="12"/>
        <v>657</v>
      </c>
      <c r="M34" s="7">
        <f t="shared" si="12"/>
        <v>0</v>
      </c>
    </row>
    <row r="36" spans="1:14" ht="12.75">
      <c r="A36" s="5" t="s">
        <v>42</v>
      </c>
      <c r="C36" s="7">
        <f>+C8+C10+C13+C15+C17+C19+C21+C23+C25+C28+C30+C32+C34</f>
        <v>11962</v>
      </c>
      <c r="D36" s="7">
        <f aca="true" t="shared" si="13" ref="D36:L36">+D8+D10+D13+D15+D17+D19+D21+D23+D25+D28+D30+D32+D34</f>
        <v>712</v>
      </c>
      <c r="E36" s="7">
        <f t="shared" si="13"/>
        <v>9</v>
      </c>
      <c r="F36" s="7">
        <f t="shared" si="13"/>
        <v>2</v>
      </c>
      <c r="G36" s="7">
        <f t="shared" si="13"/>
        <v>5</v>
      </c>
      <c r="H36" s="7">
        <f t="shared" si="13"/>
        <v>2</v>
      </c>
      <c r="I36" s="7">
        <f t="shared" si="13"/>
        <v>0</v>
      </c>
      <c r="J36" s="7">
        <f t="shared" si="13"/>
        <v>0</v>
      </c>
      <c r="K36" s="7">
        <f t="shared" si="13"/>
        <v>398</v>
      </c>
      <c r="L36" s="7">
        <f t="shared" si="13"/>
        <v>10805</v>
      </c>
      <c r="M36" s="7">
        <f>+M8+M10+M13+M15+M17+M19+M21+M23+M25+M28+M30+M32+M34</f>
        <v>29</v>
      </c>
      <c r="N36" s="7"/>
    </row>
    <row r="40" ht="12.75">
      <c r="C40" s="6"/>
    </row>
  </sheetData>
  <printOptions/>
  <pageMargins left="0.75" right="0.75" top="1" bottom="1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2011-12-22T21:20:30Z</cp:lastPrinted>
  <dcterms:created xsi:type="dcterms:W3CDTF">2011-12-05T17:41:14Z</dcterms:created>
  <dcterms:modified xsi:type="dcterms:W3CDTF">2012-12-13T17:52:41Z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