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entrerios11" sheetId="1" r:id="rId1"/>
    <sheet name="usucoopentrerios11" sheetId="2" r:id="rId2"/>
  </sheets>
  <definedNames/>
  <calcPr fullCalcOnLoad="1"/>
</workbook>
</file>

<file path=xl/sharedStrings.xml><?xml version="1.0" encoding="utf-8"?>
<sst xmlns="http://schemas.openxmlformats.org/spreadsheetml/2006/main" count="147" uniqueCount="62">
  <si>
    <t>Concordia</t>
  </si>
  <si>
    <t>Coop de Concordia</t>
  </si>
  <si>
    <t>Diamante</t>
  </si>
  <si>
    <t>Coop de Quebracho</t>
  </si>
  <si>
    <t>Federación</t>
  </si>
  <si>
    <t>Coop de Chajari</t>
  </si>
  <si>
    <t>Gualeguay</t>
  </si>
  <si>
    <t>Coop La Protectora</t>
  </si>
  <si>
    <t>Coop La Esperanza</t>
  </si>
  <si>
    <t>Gualeguaychú</t>
  </si>
  <si>
    <t>Coop San Antonio</t>
  </si>
  <si>
    <t>Coop de Gualeguaychu</t>
  </si>
  <si>
    <t>La Paz</t>
  </si>
  <si>
    <t>Coop de La Paz</t>
  </si>
  <si>
    <t>Nogoyá</t>
  </si>
  <si>
    <t>Paraná</t>
  </si>
  <si>
    <t>Coop La Agrícola Regional (Crespo)</t>
  </si>
  <si>
    <t>Coop de 25 de Mayo</t>
  </si>
  <si>
    <t>Coop El Tala</t>
  </si>
  <si>
    <t>Coop Gral José de San Martín</t>
  </si>
  <si>
    <t>Tala</t>
  </si>
  <si>
    <t>Coop El Supremo Entrerriano</t>
  </si>
  <si>
    <t>Uruguay</t>
  </si>
  <si>
    <t>Coop Ruta J</t>
  </si>
  <si>
    <t>Coop General Urquiza</t>
  </si>
  <si>
    <t>Victoria</t>
  </si>
  <si>
    <t>Coop de Victoria</t>
  </si>
  <si>
    <t>Villaguay</t>
  </si>
  <si>
    <t>Coop de Villaguay Ltda.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</si>
  <si>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</si>
  <si>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</si>
  <si>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</si>
  <si>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</si>
  <si>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</si>
  <si>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</si>
  <si>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</si>
  <si>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</si>
  <si>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</si>
  <si>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</si>
  <si>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</si>
  <si>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</si>
  <si>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</si>
  <si>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</si>
  <si>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</si>
  <si>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Provincia de ENTRE RIOS</t>
  </si>
  <si>
    <t>Cantidad de usuarios</t>
  </si>
  <si>
    <t>Total Concordia</t>
  </si>
  <si>
    <t>Total Diamante</t>
  </si>
  <si>
    <t>Total Federación</t>
  </si>
  <si>
    <t>Total Gualeguay</t>
  </si>
  <si>
    <t>Total Gualeguaychú</t>
  </si>
  <si>
    <t>Total La Paz</t>
  </si>
  <si>
    <t>Total Nogoyá</t>
  </si>
  <si>
    <t>Total Paraná</t>
  </si>
  <si>
    <t>Total Tala</t>
  </si>
  <si>
    <t>Total Uruguay</t>
  </si>
  <si>
    <t>Total Victoria</t>
  </si>
  <si>
    <t>Total Villaguay</t>
  </si>
  <si>
    <t>TOTAL COOPERATIVAS</t>
  </si>
  <si>
    <t>Coop de Santa Anita</t>
  </si>
  <si>
    <t>Cooperativas de la Provincia de ENTRE RIOS</t>
  </si>
  <si>
    <t>AÑO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</si>
</sst>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workbookViewId="0" topLeftCell="A18">
      <selection activeCell="B46" sqref="B46"/>
    </sheetView>
  </sheetViews>
  <sheetFormatPr defaultColWidth="11.421875" defaultRowHeight="12.75"/>
  <cols>
    <col min="1" max="1" width="24.28125" style="0" customWidth="1"/>
    <col min="2" max="2" width="23.7109375" style="0" customWidth="1"/>
    <col min="3" max="3" width="17.00390625" style="0" customWidth="1"/>
  </cols>
  <sheetData>
    <row r="2" spans="1:13" ht="12.75">
      <c r="A2" s="4" t="s">
        <v>61</v>
      </c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44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" t="s">
        <v>29</v>
      </c>
      <c r="C4" s="4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" t="s">
        <v>30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4" t="s">
        <v>31</v>
      </c>
      <c r="B7" s="4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</row>
    <row r="8" spans="1:13" ht="12.75">
      <c r="A8" t="s">
        <v>0</v>
      </c>
      <c r="B8" t="s">
        <v>1</v>
      </c>
      <c r="C8" s="3">
        <f>SUM(D8:M8)</f>
        <v>253582.299</v>
      </c>
      <c r="D8" s="3">
        <v>134864.101</v>
      </c>
      <c r="E8" s="3">
        <v>56670.155</v>
      </c>
      <c r="F8" s="3">
        <v>24040.776</v>
      </c>
      <c r="G8" s="3">
        <v>8900</v>
      </c>
      <c r="H8" s="3">
        <v>14802.289</v>
      </c>
      <c r="I8" s="3">
        <v>0</v>
      </c>
      <c r="J8" s="3">
        <v>0</v>
      </c>
      <c r="K8" s="3">
        <v>9945.87</v>
      </c>
      <c r="L8" s="3">
        <v>0</v>
      </c>
      <c r="M8" s="3">
        <v>4359.108</v>
      </c>
    </row>
    <row r="9" spans="1:13" ht="12.75">
      <c r="A9" s="1" t="s">
        <v>46</v>
      </c>
      <c r="C9" s="5">
        <f>+C8</f>
        <v>253582.299</v>
      </c>
      <c r="D9" s="5">
        <f aca="true" t="shared" si="0" ref="D9:M9">+D8</f>
        <v>134864.101</v>
      </c>
      <c r="E9" s="5">
        <f t="shared" si="0"/>
        <v>56670.155</v>
      </c>
      <c r="F9" s="5">
        <f t="shared" si="0"/>
        <v>24040.776</v>
      </c>
      <c r="G9" s="5">
        <f t="shared" si="0"/>
        <v>8900</v>
      </c>
      <c r="H9" s="5">
        <f t="shared" si="0"/>
        <v>14802.289</v>
      </c>
      <c r="I9" s="5">
        <f t="shared" si="0"/>
        <v>0</v>
      </c>
      <c r="J9" s="5">
        <f t="shared" si="0"/>
        <v>0</v>
      </c>
      <c r="K9" s="5">
        <f t="shared" si="0"/>
        <v>9945.87</v>
      </c>
      <c r="L9" s="5">
        <f t="shared" si="0"/>
        <v>0</v>
      </c>
      <c r="M9" s="5">
        <f t="shared" si="0"/>
        <v>4359.108</v>
      </c>
    </row>
    <row r="10" spans="1:13" ht="12.75">
      <c r="A10" t="s">
        <v>2</v>
      </c>
      <c r="B10" t="s">
        <v>3</v>
      </c>
      <c r="C10" s="3">
        <f>SUM(D10:M10)</f>
        <v>8080.387000000001</v>
      </c>
      <c r="D10" s="3">
        <v>3942.818</v>
      </c>
      <c r="E10" s="3">
        <v>3092.244</v>
      </c>
      <c r="F10" s="3">
        <v>86.238</v>
      </c>
      <c r="G10" s="3">
        <v>0</v>
      </c>
      <c r="H10" s="3">
        <v>803.908</v>
      </c>
      <c r="I10" s="3">
        <v>0</v>
      </c>
      <c r="J10" s="3">
        <v>0</v>
      </c>
      <c r="K10" s="3">
        <v>155.179</v>
      </c>
      <c r="L10" s="3">
        <v>0</v>
      </c>
      <c r="M10" s="3">
        <v>0</v>
      </c>
    </row>
    <row r="11" spans="1:13" ht="12.75">
      <c r="A11" s="1" t="s">
        <v>47</v>
      </c>
      <c r="C11" s="5">
        <f>+C10</f>
        <v>8080.387000000001</v>
      </c>
      <c r="D11" s="5">
        <f aca="true" t="shared" si="1" ref="D11:M11">+D10</f>
        <v>3942.818</v>
      </c>
      <c r="E11" s="5">
        <f t="shared" si="1"/>
        <v>3092.244</v>
      </c>
      <c r="F11" s="5">
        <f t="shared" si="1"/>
        <v>86.238</v>
      </c>
      <c r="G11" s="5">
        <f t="shared" si="1"/>
        <v>0</v>
      </c>
      <c r="H11" s="5">
        <f t="shared" si="1"/>
        <v>803.908</v>
      </c>
      <c r="I11" s="5">
        <f t="shared" si="1"/>
        <v>0</v>
      </c>
      <c r="J11" s="5">
        <f t="shared" si="1"/>
        <v>0</v>
      </c>
      <c r="K11" s="5">
        <f t="shared" si="1"/>
        <v>155.179</v>
      </c>
      <c r="L11" s="5">
        <f t="shared" si="1"/>
        <v>0</v>
      </c>
      <c r="M11" s="5">
        <f t="shared" si="1"/>
        <v>0</v>
      </c>
    </row>
    <row r="12" spans="1:13" ht="12.75">
      <c r="A12" t="s">
        <v>4</v>
      </c>
      <c r="B12" t="s">
        <v>5</v>
      </c>
      <c r="C12" s="3">
        <f>SUM(D12:M12)</f>
        <v>33113.736999999994</v>
      </c>
      <c r="D12" s="3">
        <v>7732.474</v>
      </c>
      <c r="E12" s="3">
        <v>5183.571</v>
      </c>
      <c r="F12" s="3">
        <v>12236.072</v>
      </c>
      <c r="G12" s="3">
        <v>0</v>
      </c>
      <c r="H12" s="3">
        <v>2018.496</v>
      </c>
      <c r="I12" s="3">
        <v>0</v>
      </c>
      <c r="J12" s="3">
        <v>0</v>
      </c>
      <c r="K12" s="3">
        <v>841.17</v>
      </c>
      <c r="L12" s="3">
        <v>5101.954</v>
      </c>
      <c r="M12" s="3">
        <v>0</v>
      </c>
    </row>
    <row r="13" spans="1:13" ht="12.75">
      <c r="A13" s="1" t="s">
        <v>48</v>
      </c>
      <c r="C13" s="5">
        <f>+C12</f>
        <v>33113.736999999994</v>
      </c>
      <c r="D13" s="5">
        <f aca="true" t="shared" si="2" ref="D13:M13">+D12</f>
        <v>7732.474</v>
      </c>
      <c r="E13" s="5">
        <f t="shared" si="2"/>
        <v>5183.571</v>
      </c>
      <c r="F13" s="5">
        <f t="shared" si="2"/>
        <v>12236.072</v>
      </c>
      <c r="G13" s="5">
        <f t="shared" si="2"/>
        <v>0</v>
      </c>
      <c r="H13" s="5">
        <f t="shared" si="2"/>
        <v>2018.496</v>
      </c>
      <c r="I13" s="5">
        <f t="shared" si="2"/>
        <v>0</v>
      </c>
      <c r="J13" s="5">
        <f t="shared" si="2"/>
        <v>0</v>
      </c>
      <c r="K13" s="5">
        <f t="shared" si="2"/>
        <v>841.17</v>
      </c>
      <c r="L13" s="5">
        <f t="shared" si="2"/>
        <v>5101.954</v>
      </c>
      <c r="M13" s="5">
        <f t="shared" si="2"/>
        <v>0</v>
      </c>
    </row>
    <row r="14" spans="1:13" ht="12.75">
      <c r="A14" t="s">
        <v>6</v>
      </c>
      <c r="B14" t="s">
        <v>7</v>
      </c>
      <c r="C14" s="3">
        <f>SUM(D14:M14)</f>
        <v>7412.382</v>
      </c>
      <c r="D14" s="3">
        <v>0</v>
      </c>
      <c r="E14" s="3">
        <v>3611.495</v>
      </c>
      <c r="F14" s="3">
        <v>2736</v>
      </c>
      <c r="G14" s="3">
        <v>0</v>
      </c>
      <c r="H14" s="3">
        <v>58.754</v>
      </c>
      <c r="I14" s="3">
        <v>0</v>
      </c>
      <c r="J14" s="3">
        <v>0</v>
      </c>
      <c r="K14" s="3">
        <v>62.053</v>
      </c>
      <c r="L14" s="3">
        <v>944.08</v>
      </c>
      <c r="M14" s="3">
        <v>0</v>
      </c>
    </row>
    <row r="15" spans="1:13" ht="12.75">
      <c r="A15" t="s">
        <v>6</v>
      </c>
      <c r="B15" t="s">
        <v>8</v>
      </c>
      <c r="C15" s="3">
        <f>SUM(D15:M15)</f>
        <v>323.784</v>
      </c>
      <c r="D15" s="3">
        <v>0</v>
      </c>
      <c r="E15" s="3">
        <v>4.472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12.332</v>
      </c>
      <c r="L15" s="3">
        <v>306.98</v>
      </c>
      <c r="M15" s="3">
        <v>0</v>
      </c>
    </row>
    <row r="16" spans="1:13" ht="12.75">
      <c r="A16" s="1" t="s">
        <v>49</v>
      </c>
      <c r="C16" s="5">
        <f>+C14+C15</f>
        <v>7736.165999999999</v>
      </c>
      <c r="D16" s="5">
        <f aca="true" t="shared" si="3" ref="D16:M16">+D14+D15</f>
        <v>0</v>
      </c>
      <c r="E16" s="5">
        <f t="shared" si="3"/>
        <v>3615.967</v>
      </c>
      <c r="F16" s="5">
        <f t="shared" si="3"/>
        <v>2736</v>
      </c>
      <c r="G16" s="5">
        <f t="shared" si="3"/>
        <v>0</v>
      </c>
      <c r="H16" s="5">
        <f t="shared" si="3"/>
        <v>58.754</v>
      </c>
      <c r="I16" s="5">
        <f t="shared" si="3"/>
        <v>0</v>
      </c>
      <c r="J16" s="5">
        <f t="shared" si="3"/>
        <v>0</v>
      </c>
      <c r="K16" s="5">
        <f t="shared" si="3"/>
        <v>74.38499999999999</v>
      </c>
      <c r="L16" s="5">
        <f t="shared" si="3"/>
        <v>1251.06</v>
      </c>
      <c r="M16" s="5">
        <f t="shared" si="3"/>
        <v>0</v>
      </c>
    </row>
    <row r="17" spans="1:13" ht="12.75">
      <c r="A17" t="s">
        <v>9</v>
      </c>
      <c r="B17" t="s">
        <v>10</v>
      </c>
      <c r="C17" s="3">
        <f>SUM(D17:M17)</f>
        <v>9175.574</v>
      </c>
      <c r="D17" s="3">
        <v>2830.035</v>
      </c>
      <c r="E17" s="3">
        <v>1307.675</v>
      </c>
      <c r="F17" s="3">
        <v>1667.035</v>
      </c>
      <c r="G17" s="3">
        <v>0</v>
      </c>
      <c r="H17" s="3">
        <v>769.989</v>
      </c>
      <c r="I17" s="3">
        <v>0</v>
      </c>
      <c r="J17" s="3">
        <v>0</v>
      </c>
      <c r="K17" s="3">
        <v>392.494</v>
      </c>
      <c r="L17" s="3">
        <v>2208.346</v>
      </c>
      <c r="M17" s="3">
        <v>0</v>
      </c>
    </row>
    <row r="18" spans="1:13" ht="12.75">
      <c r="A18" t="s">
        <v>9</v>
      </c>
      <c r="B18" t="s">
        <v>11</v>
      </c>
      <c r="C18" s="3">
        <f>SUM(D18:M18)</f>
        <v>203742.021</v>
      </c>
      <c r="D18" s="3">
        <v>78356.402</v>
      </c>
      <c r="E18" s="3">
        <v>23241.979</v>
      </c>
      <c r="F18" s="3">
        <v>83712.39</v>
      </c>
      <c r="G18" s="3">
        <v>5179.864</v>
      </c>
      <c r="H18" s="3">
        <v>7497.758</v>
      </c>
      <c r="I18" s="3">
        <v>0</v>
      </c>
      <c r="J18" s="3">
        <v>0</v>
      </c>
      <c r="K18" s="3">
        <v>3585.338</v>
      </c>
      <c r="L18" s="3">
        <v>2168.29</v>
      </c>
      <c r="M18" s="3">
        <v>0</v>
      </c>
    </row>
    <row r="19" spans="1:13" ht="12.75">
      <c r="A19" s="1" t="s">
        <v>50</v>
      </c>
      <c r="C19" s="5">
        <f>+C17+C18</f>
        <v>212917.595</v>
      </c>
      <c r="D19" s="5">
        <f aca="true" t="shared" si="4" ref="D19:M19">+D17+D18</f>
        <v>81186.437</v>
      </c>
      <c r="E19" s="5">
        <f t="shared" si="4"/>
        <v>24549.654</v>
      </c>
      <c r="F19" s="5">
        <f t="shared" si="4"/>
        <v>85379.425</v>
      </c>
      <c r="G19" s="5">
        <f t="shared" si="4"/>
        <v>5179.864</v>
      </c>
      <c r="H19" s="5">
        <f t="shared" si="4"/>
        <v>8267.747</v>
      </c>
      <c r="I19" s="5">
        <f t="shared" si="4"/>
        <v>0</v>
      </c>
      <c r="J19" s="5">
        <f t="shared" si="4"/>
        <v>0</v>
      </c>
      <c r="K19" s="5">
        <f t="shared" si="4"/>
        <v>3977.8320000000003</v>
      </c>
      <c r="L19" s="5">
        <f t="shared" si="4"/>
        <v>4376.636</v>
      </c>
      <c r="M19" s="5">
        <f t="shared" si="4"/>
        <v>0</v>
      </c>
    </row>
    <row r="20" spans="1:13" ht="12.75">
      <c r="A20" t="s">
        <v>12</v>
      </c>
      <c r="B20" t="s">
        <v>13</v>
      </c>
      <c r="C20" s="3">
        <f>SUM(D20:M20)</f>
        <v>39256.363999999994</v>
      </c>
      <c r="D20" s="3">
        <v>19680.833</v>
      </c>
      <c r="E20" s="3">
        <v>4751.766</v>
      </c>
      <c r="F20" s="3">
        <v>5594.193</v>
      </c>
      <c r="G20" s="3">
        <v>1875.047</v>
      </c>
      <c r="H20" s="3">
        <v>1730.595</v>
      </c>
      <c r="I20" s="3">
        <v>0</v>
      </c>
      <c r="J20" s="3">
        <v>0</v>
      </c>
      <c r="K20" s="3">
        <v>1153.139</v>
      </c>
      <c r="L20" s="3">
        <v>4470.791</v>
      </c>
      <c r="M20" s="3">
        <v>0</v>
      </c>
    </row>
    <row r="21" spans="1:13" ht="12.75">
      <c r="A21" s="1" t="s">
        <v>51</v>
      </c>
      <c r="C21" s="5">
        <f>+C20</f>
        <v>39256.363999999994</v>
      </c>
      <c r="D21" s="5">
        <f aca="true" t="shared" si="5" ref="D21:M21">+D20</f>
        <v>19680.833</v>
      </c>
      <c r="E21" s="5">
        <f t="shared" si="5"/>
        <v>4751.766</v>
      </c>
      <c r="F21" s="5">
        <f t="shared" si="5"/>
        <v>5594.193</v>
      </c>
      <c r="G21" s="5">
        <f t="shared" si="5"/>
        <v>1875.047</v>
      </c>
      <c r="H21" s="5">
        <f t="shared" si="5"/>
        <v>1730.595</v>
      </c>
      <c r="I21" s="5">
        <f t="shared" si="5"/>
        <v>0</v>
      </c>
      <c r="J21" s="5">
        <f t="shared" si="5"/>
        <v>0</v>
      </c>
      <c r="K21" s="5">
        <f t="shared" si="5"/>
        <v>1153.139</v>
      </c>
      <c r="L21" s="5">
        <f t="shared" si="5"/>
        <v>4470.791</v>
      </c>
      <c r="M21" s="5">
        <f t="shared" si="5"/>
        <v>0</v>
      </c>
    </row>
    <row r="22" spans="1:13" ht="12.75">
      <c r="A22" t="s">
        <v>14</v>
      </c>
      <c r="B22" t="s">
        <v>8</v>
      </c>
      <c r="C22" s="3">
        <f>SUM(D22:M22)</f>
        <v>2888.6820000000002</v>
      </c>
      <c r="D22" s="3">
        <v>0</v>
      </c>
      <c r="E22" s="3">
        <v>68.203</v>
      </c>
      <c r="F22" s="3">
        <v>315.592</v>
      </c>
      <c r="G22" s="3">
        <v>240.42</v>
      </c>
      <c r="H22" s="3">
        <v>14.652</v>
      </c>
      <c r="I22" s="3">
        <v>0</v>
      </c>
      <c r="J22" s="3">
        <v>0</v>
      </c>
      <c r="K22" s="3">
        <v>46.709</v>
      </c>
      <c r="L22" s="3">
        <v>2203.106</v>
      </c>
      <c r="M22" s="3">
        <v>0</v>
      </c>
    </row>
    <row r="23" spans="1:13" ht="12.75">
      <c r="A23" s="1" t="s">
        <v>52</v>
      </c>
      <c r="C23" s="5">
        <f>+C22</f>
        <v>2888.6820000000002</v>
      </c>
      <c r="D23" s="5">
        <f aca="true" t="shared" si="6" ref="D23:M23">+D22</f>
        <v>0</v>
      </c>
      <c r="E23" s="5">
        <f t="shared" si="6"/>
        <v>68.203</v>
      </c>
      <c r="F23" s="5">
        <f t="shared" si="6"/>
        <v>315.592</v>
      </c>
      <c r="G23" s="5">
        <f t="shared" si="6"/>
        <v>240.42</v>
      </c>
      <c r="H23" s="5">
        <f t="shared" si="6"/>
        <v>14.652</v>
      </c>
      <c r="I23" s="5">
        <f t="shared" si="6"/>
        <v>0</v>
      </c>
      <c r="J23" s="5">
        <f t="shared" si="6"/>
        <v>0</v>
      </c>
      <c r="K23" s="5">
        <f t="shared" si="6"/>
        <v>46.709</v>
      </c>
      <c r="L23" s="5">
        <f t="shared" si="6"/>
        <v>2203.106</v>
      </c>
      <c r="M23" s="5">
        <f t="shared" si="6"/>
        <v>0</v>
      </c>
    </row>
    <row r="24" spans="1:13" ht="12.75">
      <c r="A24" t="s">
        <v>15</v>
      </c>
      <c r="B24" t="s">
        <v>16</v>
      </c>
      <c r="C24" s="3">
        <f>SUM(D24:M24)</f>
        <v>42685.11899999999</v>
      </c>
      <c r="D24" s="3">
        <v>7259.122</v>
      </c>
      <c r="E24" s="3">
        <v>15170.537</v>
      </c>
      <c r="F24" s="3">
        <v>11235.797</v>
      </c>
      <c r="G24" s="3">
        <v>236.04</v>
      </c>
      <c r="H24" s="3">
        <v>825.871</v>
      </c>
      <c r="I24" s="3">
        <v>0</v>
      </c>
      <c r="J24" s="3">
        <v>0</v>
      </c>
      <c r="K24" s="3">
        <v>394.797</v>
      </c>
      <c r="L24" s="3">
        <v>7254.253</v>
      </c>
      <c r="M24" s="3">
        <v>308.702</v>
      </c>
    </row>
    <row r="25" spans="1:13" ht="12.75">
      <c r="A25" t="s">
        <v>15</v>
      </c>
      <c r="B25" t="s">
        <v>3</v>
      </c>
      <c r="C25" s="3">
        <f>SUM(D25:M25)</f>
        <v>25277.183999999997</v>
      </c>
      <c r="D25" s="3">
        <v>14296.426</v>
      </c>
      <c r="E25" s="3">
        <v>4898.143</v>
      </c>
      <c r="F25" s="3">
        <v>3669.633</v>
      </c>
      <c r="G25" s="3">
        <v>0</v>
      </c>
      <c r="H25" s="3">
        <v>1543.253</v>
      </c>
      <c r="I25" s="3">
        <v>0</v>
      </c>
      <c r="J25" s="3">
        <v>0</v>
      </c>
      <c r="K25" s="3">
        <v>869.729</v>
      </c>
      <c r="L25" s="3">
        <v>0</v>
      </c>
      <c r="M25" s="3">
        <v>0</v>
      </c>
    </row>
    <row r="26" spans="1:13" ht="12.75">
      <c r="A26" t="s">
        <v>15</v>
      </c>
      <c r="B26" t="s">
        <v>17</v>
      </c>
      <c r="C26" s="3">
        <f>SUM(D26:M26)</f>
        <v>19351.91</v>
      </c>
      <c r="D26" s="3">
        <v>7473.881</v>
      </c>
      <c r="E26" s="3">
        <v>5275.886</v>
      </c>
      <c r="F26" s="3">
        <v>453.99</v>
      </c>
      <c r="G26" s="3">
        <v>0</v>
      </c>
      <c r="H26" s="3">
        <v>1276.797</v>
      </c>
      <c r="I26" s="3">
        <v>0</v>
      </c>
      <c r="J26" s="3">
        <v>0</v>
      </c>
      <c r="K26" s="3">
        <v>845.447</v>
      </c>
      <c r="L26" s="3">
        <v>4025.909</v>
      </c>
      <c r="M26" s="3">
        <v>0</v>
      </c>
    </row>
    <row r="27" spans="1:13" ht="12.75">
      <c r="A27" t="s">
        <v>15</v>
      </c>
      <c r="B27" t="s">
        <v>18</v>
      </c>
      <c r="C27" s="3">
        <f>SUM(D27:M27)</f>
        <v>17347.229</v>
      </c>
      <c r="D27" s="3">
        <v>6437.222</v>
      </c>
      <c r="E27" s="3">
        <v>5514.089</v>
      </c>
      <c r="F27" s="3">
        <v>164.753</v>
      </c>
      <c r="G27" s="3">
        <v>0</v>
      </c>
      <c r="H27" s="3">
        <v>1765.182</v>
      </c>
      <c r="I27" s="3">
        <v>0</v>
      </c>
      <c r="J27" s="3">
        <v>0</v>
      </c>
      <c r="K27" s="3">
        <v>710.553</v>
      </c>
      <c r="L27" s="3">
        <v>2755.43</v>
      </c>
      <c r="M27" s="3">
        <v>0</v>
      </c>
    </row>
    <row r="28" spans="1:13" ht="12.75">
      <c r="A28" t="s">
        <v>15</v>
      </c>
      <c r="B28" t="s">
        <v>19</v>
      </c>
      <c r="C28" s="3">
        <f>SUM(D28:M28)</f>
        <v>16981.841999999997</v>
      </c>
      <c r="D28" s="3">
        <v>3788.004</v>
      </c>
      <c r="E28" s="3">
        <v>1329.883</v>
      </c>
      <c r="F28" s="3">
        <v>4755.698</v>
      </c>
      <c r="G28" s="3">
        <v>0</v>
      </c>
      <c r="H28" s="3">
        <v>709.311</v>
      </c>
      <c r="I28" s="3">
        <v>0</v>
      </c>
      <c r="J28" s="3">
        <v>0</v>
      </c>
      <c r="K28" s="3">
        <v>47.211</v>
      </c>
      <c r="L28" s="3">
        <v>6089.507</v>
      </c>
      <c r="M28" s="3">
        <v>262.228</v>
      </c>
    </row>
    <row r="29" spans="1:13" ht="12.75">
      <c r="A29" s="1" t="s">
        <v>53</v>
      </c>
      <c r="C29" s="5">
        <f>+C24+C25+C26+C27+C28</f>
        <v>121643.28399999999</v>
      </c>
      <c r="D29" s="5">
        <f aca="true" t="shared" si="7" ref="D29:M29">+D24+D25+D26+D27+D28</f>
        <v>39254.655</v>
      </c>
      <c r="E29" s="5">
        <f t="shared" si="7"/>
        <v>32188.538</v>
      </c>
      <c r="F29" s="5">
        <f t="shared" si="7"/>
        <v>20279.871</v>
      </c>
      <c r="G29" s="5">
        <f t="shared" si="7"/>
        <v>236.04</v>
      </c>
      <c r="H29" s="5">
        <f t="shared" si="7"/>
        <v>6120.414</v>
      </c>
      <c r="I29" s="5">
        <f t="shared" si="7"/>
        <v>0</v>
      </c>
      <c r="J29" s="5">
        <f t="shared" si="7"/>
        <v>0</v>
      </c>
      <c r="K29" s="5">
        <f t="shared" si="7"/>
        <v>2867.7369999999996</v>
      </c>
      <c r="L29" s="5">
        <f t="shared" si="7"/>
        <v>20125.099000000002</v>
      </c>
      <c r="M29" s="5">
        <f t="shared" si="7"/>
        <v>570.9300000000001</v>
      </c>
    </row>
    <row r="30" spans="1:13" ht="12.75">
      <c r="A30" t="s">
        <v>20</v>
      </c>
      <c r="B30" t="s">
        <v>21</v>
      </c>
      <c r="C30" s="3">
        <f>SUM(D30:M30)</f>
        <v>5013.209</v>
      </c>
      <c r="D30" s="3">
        <v>0</v>
      </c>
      <c r="E30" s="3">
        <v>0</v>
      </c>
      <c r="F30" s="3">
        <v>0</v>
      </c>
      <c r="G30" s="3">
        <v>0</v>
      </c>
      <c r="H30" s="3">
        <v>308.308</v>
      </c>
      <c r="I30" s="3">
        <v>0</v>
      </c>
      <c r="J30" s="3">
        <v>0</v>
      </c>
      <c r="K30" s="3">
        <v>0</v>
      </c>
      <c r="L30" s="3">
        <v>4704.901</v>
      </c>
      <c r="M30" s="3">
        <v>0</v>
      </c>
    </row>
    <row r="31" spans="1:13" ht="12.75">
      <c r="A31" t="s">
        <v>20</v>
      </c>
      <c r="B31" t="s">
        <v>8</v>
      </c>
      <c r="C31" s="3">
        <f>SUM(D31:M31)</f>
        <v>3476.649</v>
      </c>
      <c r="D31" s="3">
        <v>2278.329</v>
      </c>
      <c r="E31" s="3">
        <v>601.509</v>
      </c>
      <c r="F31" s="3">
        <v>7.873</v>
      </c>
      <c r="G31" s="3">
        <v>52.359</v>
      </c>
      <c r="H31" s="3">
        <v>408.191</v>
      </c>
      <c r="I31" s="3">
        <v>0</v>
      </c>
      <c r="J31" s="3">
        <v>0</v>
      </c>
      <c r="K31" s="3">
        <v>128.388</v>
      </c>
      <c r="L31" s="3">
        <v>0</v>
      </c>
      <c r="M31" s="3">
        <v>0</v>
      </c>
    </row>
    <row r="32" spans="1:13" ht="12.75">
      <c r="A32" s="1" t="s">
        <v>54</v>
      </c>
      <c r="C32" s="5">
        <f>+C30+C31</f>
        <v>8489.858</v>
      </c>
      <c r="D32" s="5">
        <f aca="true" t="shared" si="8" ref="D32:M32">+D30+D31</f>
        <v>2278.329</v>
      </c>
      <c r="E32" s="5">
        <f t="shared" si="8"/>
        <v>601.509</v>
      </c>
      <c r="F32" s="5">
        <f t="shared" si="8"/>
        <v>7.873</v>
      </c>
      <c r="G32" s="5">
        <f t="shared" si="8"/>
        <v>52.359</v>
      </c>
      <c r="H32" s="5">
        <f t="shared" si="8"/>
        <v>716.499</v>
      </c>
      <c r="I32" s="5">
        <f t="shared" si="8"/>
        <v>0</v>
      </c>
      <c r="J32" s="5">
        <f t="shared" si="8"/>
        <v>0</v>
      </c>
      <c r="K32" s="5">
        <f t="shared" si="8"/>
        <v>128.388</v>
      </c>
      <c r="L32" s="5">
        <f t="shared" si="8"/>
        <v>4704.901</v>
      </c>
      <c r="M32" s="5">
        <f t="shared" si="8"/>
        <v>0</v>
      </c>
    </row>
    <row r="33" spans="1:13" ht="12.75">
      <c r="A33" t="s">
        <v>22</v>
      </c>
      <c r="B33" t="s">
        <v>23</v>
      </c>
      <c r="C33" s="3">
        <f>SUM(D33:M33)</f>
        <v>13858.051</v>
      </c>
      <c r="D33" s="3">
        <v>4154.976</v>
      </c>
      <c r="E33" s="3">
        <v>1029.273</v>
      </c>
      <c r="F33" s="3">
        <v>1303.116</v>
      </c>
      <c r="G33" s="3">
        <v>93.384</v>
      </c>
      <c r="H33" s="3">
        <v>1164.569</v>
      </c>
      <c r="I33" s="3">
        <v>0</v>
      </c>
      <c r="J33" s="3">
        <v>1010.429</v>
      </c>
      <c r="K33" s="3">
        <v>226.032</v>
      </c>
      <c r="L33" s="3">
        <v>4876.272</v>
      </c>
      <c r="M33" s="3">
        <v>0</v>
      </c>
    </row>
    <row r="34" spans="1:13" ht="12.75">
      <c r="A34" t="s">
        <v>22</v>
      </c>
      <c r="B34" s="8" t="s">
        <v>59</v>
      </c>
      <c r="C34" s="3">
        <f>SUM(D34:M34)</f>
        <v>8413.458</v>
      </c>
      <c r="D34" s="3">
        <v>1269.22</v>
      </c>
      <c r="E34" s="3">
        <v>682.146</v>
      </c>
      <c r="F34" s="3">
        <v>68.633</v>
      </c>
      <c r="G34" s="3">
        <v>0</v>
      </c>
      <c r="H34" s="3">
        <v>283.423</v>
      </c>
      <c r="I34" s="3">
        <v>0</v>
      </c>
      <c r="J34" s="3">
        <v>5355.66</v>
      </c>
      <c r="K34" s="3">
        <v>65.423</v>
      </c>
      <c r="L34" s="3">
        <v>688.953</v>
      </c>
      <c r="M34" s="3">
        <v>0</v>
      </c>
    </row>
    <row r="35" spans="1:13" ht="12.75">
      <c r="A35" t="s">
        <v>22</v>
      </c>
      <c r="B35" t="s">
        <v>24</v>
      </c>
      <c r="C35" s="3">
        <f>SUM(D35:M35)</f>
        <v>20177.495</v>
      </c>
      <c r="D35" s="3">
        <v>1068.247</v>
      </c>
      <c r="E35" s="3">
        <v>3965.807</v>
      </c>
      <c r="F35" s="3">
        <v>3660.23</v>
      </c>
      <c r="G35" s="3">
        <v>0</v>
      </c>
      <c r="H35" s="3">
        <v>176.411</v>
      </c>
      <c r="I35" s="3">
        <v>0</v>
      </c>
      <c r="J35" s="3">
        <v>3944.334</v>
      </c>
      <c r="K35" s="3">
        <v>1041.627</v>
      </c>
      <c r="L35" s="3">
        <v>6320.839</v>
      </c>
      <c r="M35" s="3">
        <v>0</v>
      </c>
    </row>
    <row r="36" spans="1:13" ht="12.75">
      <c r="A36" s="1" t="s">
        <v>55</v>
      </c>
      <c r="C36" s="5">
        <f>+C33+C34+C35</f>
        <v>42449.004</v>
      </c>
      <c r="D36" s="5">
        <f aca="true" t="shared" si="9" ref="D36:M36">+D33+D34+D35</f>
        <v>6492.443</v>
      </c>
      <c r="E36" s="5">
        <f t="shared" si="9"/>
        <v>5677.226</v>
      </c>
      <c r="F36" s="5">
        <f t="shared" si="9"/>
        <v>5031.979</v>
      </c>
      <c r="G36" s="5">
        <f t="shared" si="9"/>
        <v>93.384</v>
      </c>
      <c r="H36" s="5">
        <f t="shared" si="9"/>
        <v>1624.403</v>
      </c>
      <c r="I36" s="5">
        <f t="shared" si="9"/>
        <v>0</v>
      </c>
      <c r="J36" s="5">
        <f t="shared" si="9"/>
        <v>10310.422999999999</v>
      </c>
      <c r="K36" s="5">
        <f t="shared" si="9"/>
        <v>1333.0819999999999</v>
      </c>
      <c r="L36" s="5">
        <f t="shared" si="9"/>
        <v>11886.064</v>
      </c>
      <c r="M36" s="5">
        <f t="shared" si="9"/>
        <v>0</v>
      </c>
    </row>
    <row r="37" spans="1:13" ht="12.75">
      <c r="A37" t="s">
        <v>25</v>
      </c>
      <c r="B37" t="s">
        <v>26</v>
      </c>
      <c r="C37" s="3">
        <f>SUM(D37:M37)</f>
        <v>7930.367</v>
      </c>
      <c r="D37" s="3">
        <v>0</v>
      </c>
      <c r="E37" s="3">
        <v>0</v>
      </c>
      <c r="F37" s="3">
        <v>0</v>
      </c>
      <c r="G37" s="3">
        <v>0</v>
      </c>
      <c r="H37" s="3">
        <v>287.919</v>
      </c>
      <c r="I37" s="3">
        <v>0</v>
      </c>
      <c r="J37" s="3">
        <v>0</v>
      </c>
      <c r="K37" s="3">
        <v>234.309</v>
      </c>
      <c r="L37" s="3">
        <v>7408.139</v>
      </c>
      <c r="M37" s="3">
        <v>0</v>
      </c>
    </row>
    <row r="38" spans="1:13" ht="12.75">
      <c r="A38" s="1" t="s">
        <v>56</v>
      </c>
      <c r="C38" s="5">
        <f>+C37</f>
        <v>7930.367</v>
      </c>
      <c r="D38" s="5">
        <f aca="true" t="shared" si="10" ref="D38:M38">+D37</f>
        <v>0</v>
      </c>
      <c r="E38" s="5">
        <f t="shared" si="10"/>
        <v>0</v>
      </c>
      <c r="F38" s="5">
        <f t="shared" si="10"/>
        <v>0</v>
      </c>
      <c r="G38" s="5">
        <f t="shared" si="10"/>
        <v>0</v>
      </c>
      <c r="H38" s="5">
        <f t="shared" si="10"/>
        <v>287.919</v>
      </c>
      <c r="I38" s="5">
        <f t="shared" si="10"/>
        <v>0</v>
      </c>
      <c r="J38" s="5">
        <f t="shared" si="10"/>
        <v>0</v>
      </c>
      <c r="K38" s="5">
        <f t="shared" si="10"/>
        <v>234.309</v>
      </c>
      <c r="L38" s="5">
        <f t="shared" si="10"/>
        <v>7408.139</v>
      </c>
      <c r="M38" s="5">
        <f t="shared" si="10"/>
        <v>0</v>
      </c>
    </row>
    <row r="39" spans="1:13" ht="12.75">
      <c r="A39" t="s">
        <v>27</v>
      </c>
      <c r="B39" t="s">
        <v>28</v>
      </c>
      <c r="C39" s="3">
        <f>SUM(D39:M39)</f>
        <v>8376.938</v>
      </c>
      <c r="D39" s="3">
        <v>0</v>
      </c>
      <c r="E39" s="3">
        <v>705.649</v>
      </c>
      <c r="F39" s="3">
        <v>69.67</v>
      </c>
      <c r="G39" s="3">
        <v>0</v>
      </c>
      <c r="H39" s="3">
        <v>1.68</v>
      </c>
      <c r="I39" s="3">
        <v>0</v>
      </c>
      <c r="J39" s="3">
        <v>4490.911</v>
      </c>
      <c r="K39" s="3">
        <v>75.609</v>
      </c>
      <c r="L39" s="3">
        <v>2927.751</v>
      </c>
      <c r="M39" s="3">
        <v>105.668</v>
      </c>
    </row>
    <row r="40" spans="1:13" ht="12.75">
      <c r="A40" t="s">
        <v>27</v>
      </c>
      <c r="B40" t="s">
        <v>3</v>
      </c>
      <c r="C40" s="3">
        <f>SUM(D40:M40)</f>
        <v>3473.6069999999995</v>
      </c>
      <c r="D40" s="3">
        <v>1981.008</v>
      </c>
      <c r="E40" s="3">
        <v>964.503</v>
      </c>
      <c r="F40" s="3">
        <v>319.526</v>
      </c>
      <c r="G40" s="3">
        <v>0</v>
      </c>
      <c r="H40" s="3">
        <v>80.691</v>
      </c>
      <c r="I40" s="3">
        <v>0</v>
      </c>
      <c r="J40" s="3">
        <v>0</v>
      </c>
      <c r="K40" s="3">
        <v>127.879</v>
      </c>
      <c r="L40" s="3">
        <v>0</v>
      </c>
      <c r="M40" s="3">
        <v>0</v>
      </c>
    </row>
    <row r="41" spans="1:13" ht="12.75">
      <c r="A41" s="1" t="s">
        <v>57</v>
      </c>
      <c r="C41" s="5">
        <f>+C39+C40</f>
        <v>11850.545</v>
      </c>
      <c r="D41" s="5">
        <f aca="true" t="shared" si="11" ref="D41:M41">+D39+D40</f>
        <v>1981.008</v>
      </c>
      <c r="E41" s="5">
        <f t="shared" si="11"/>
        <v>1670.152</v>
      </c>
      <c r="F41" s="5">
        <f t="shared" si="11"/>
        <v>389.196</v>
      </c>
      <c r="G41" s="5">
        <f t="shared" si="11"/>
        <v>0</v>
      </c>
      <c r="H41" s="5">
        <f t="shared" si="11"/>
        <v>82.37100000000001</v>
      </c>
      <c r="I41" s="5">
        <f t="shared" si="11"/>
        <v>0</v>
      </c>
      <c r="J41" s="5">
        <f t="shared" si="11"/>
        <v>4490.911</v>
      </c>
      <c r="K41" s="5">
        <f t="shared" si="11"/>
        <v>203.488</v>
      </c>
      <c r="L41" s="5">
        <f t="shared" si="11"/>
        <v>2927.751</v>
      </c>
      <c r="M41" s="5">
        <f t="shared" si="11"/>
        <v>105.668</v>
      </c>
    </row>
    <row r="43" spans="1:13" ht="12.75">
      <c r="A43" s="1" t="s">
        <v>58</v>
      </c>
      <c r="C43" s="5">
        <f>+C9+C11+C13+C16+C19+C21+C23+C29+C32+C36+C38+C41</f>
        <v>749938.288</v>
      </c>
      <c r="D43" s="5">
        <f aca="true" t="shared" si="12" ref="D43:M43">+D9+D11+D13+D16+D19+D21+D23+D29+D32+D36+D38+D41</f>
        <v>297413.098</v>
      </c>
      <c r="E43" s="5">
        <f t="shared" si="12"/>
        <v>138068.98500000002</v>
      </c>
      <c r="F43" s="5">
        <f t="shared" si="12"/>
        <v>156097.215</v>
      </c>
      <c r="G43" s="5">
        <f t="shared" si="12"/>
        <v>16577.113999999998</v>
      </c>
      <c r="H43" s="5">
        <f t="shared" si="12"/>
        <v>36528.047</v>
      </c>
      <c r="I43" s="5">
        <f t="shared" si="12"/>
        <v>0</v>
      </c>
      <c r="J43" s="5">
        <f t="shared" si="12"/>
        <v>14801.333999999999</v>
      </c>
      <c r="K43" s="5">
        <f t="shared" si="12"/>
        <v>20961.288</v>
      </c>
      <c r="L43" s="5">
        <f t="shared" si="12"/>
        <v>64455.501000000004</v>
      </c>
      <c r="M43" s="5">
        <f t="shared" si="12"/>
        <v>5035.706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3"/>
  <sheetViews>
    <sheetView tabSelected="1" workbookViewId="0" topLeftCell="A1">
      <selection activeCell="B8" sqref="B8"/>
    </sheetView>
  </sheetViews>
  <sheetFormatPr defaultColWidth="11.421875" defaultRowHeight="12.75"/>
  <cols>
    <col min="1" max="1" width="18.28125" style="0" customWidth="1"/>
    <col min="2" max="2" width="32.57421875" style="0" customWidth="1"/>
    <col min="3" max="3" width="16.28125" style="0" customWidth="1"/>
  </cols>
  <sheetData>
    <row r="2" spans="1:3" ht="12.75">
      <c r="A2" s="1" t="s">
        <v>61</v>
      </c>
      <c r="C2" s="6"/>
    </row>
    <row r="3" spans="1:3" ht="12.75">
      <c r="A3" s="4" t="s">
        <v>60</v>
      </c>
      <c r="C3" s="6"/>
    </row>
    <row r="4" spans="1:3" ht="12.75">
      <c r="A4" s="1"/>
      <c r="C4" s="6"/>
    </row>
    <row r="5" spans="1:3" ht="12.75">
      <c r="A5" s="1" t="s">
        <v>45</v>
      </c>
      <c r="C5" s="6"/>
    </row>
    <row r="6" ht="12.75">
      <c r="C6" s="6"/>
    </row>
    <row r="7" spans="1:13" ht="12.75">
      <c r="A7" s="1" t="s">
        <v>31</v>
      </c>
      <c r="B7" s="1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</row>
    <row r="8" spans="1:13" ht="12.75">
      <c r="A8" t="s">
        <v>0</v>
      </c>
      <c r="B8" t="s">
        <v>1</v>
      </c>
      <c r="C8" s="3">
        <f>SUM(D8:M8)</f>
        <v>47597</v>
      </c>
      <c r="D8" s="3">
        <v>42206</v>
      </c>
      <c r="E8" s="3">
        <v>4338</v>
      </c>
      <c r="F8" s="3">
        <v>58</v>
      </c>
      <c r="G8" s="3">
        <v>1</v>
      </c>
      <c r="H8" s="3">
        <v>1</v>
      </c>
      <c r="I8" s="3">
        <v>0</v>
      </c>
      <c r="J8" s="3">
        <v>0</v>
      </c>
      <c r="K8" s="3">
        <v>449</v>
      </c>
      <c r="L8" s="3">
        <v>0</v>
      </c>
      <c r="M8" s="3">
        <v>544</v>
      </c>
    </row>
    <row r="9" spans="1:13" ht="12.75">
      <c r="A9" s="1" t="s">
        <v>46</v>
      </c>
      <c r="C9" s="5">
        <f>+C8</f>
        <v>47597</v>
      </c>
      <c r="D9" s="5">
        <f aca="true" t="shared" si="0" ref="D9:M9">+D8</f>
        <v>42206</v>
      </c>
      <c r="E9" s="5">
        <f t="shared" si="0"/>
        <v>4338</v>
      </c>
      <c r="F9" s="5">
        <f t="shared" si="0"/>
        <v>58</v>
      </c>
      <c r="G9" s="5">
        <f t="shared" si="0"/>
        <v>1</v>
      </c>
      <c r="H9" s="5">
        <f t="shared" si="0"/>
        <v>1</v>
      </c>
      <c r="I9" s="5">
        <f t="shared" si="0"/>
        <v>0</v>
      </c>
      <c r="J9" s="5">
        <f t="shared" si="0"/>
        <v>0</v>
      </c>
      <c r="K9" s="5">
        <f t="shared" si="0"/>
        <v>449</v>
      </c>
      <c r="L9" s="5">
        <f t="shared" si="0"/>
        <v>0</v>
      </c>
      <c r="M9" s="5">
        <f t="shared" si="0"/>
        <v>544</v>
      </c>
    </row>
    <row r="10" spans="1:13" ht="12.75">
      <c r="A10" t="s">
        <v>2</v>
      </c>
      <c r="B10" t="s">
        <v>3</v>
      </c>
      <c r="C10" s="3">
        <f>SUM(D10:M10)</f>
        <v>1797</v>
      </c>
      <c r="D10" s="3">
        <v>1561</v>
      </c>
      <c r="E10" s="3">
        <v>176</v>
      </c>
      <c r="F10" s="3">
        <v>9</v>
      </c>
      <c r="G10" s="3">
        <v>0</v>
      </c>
      <c r="H10" s="3">
        <v>2</v>
      </c>
      <c r="I10" s="3">
        <v>0</v>
      </c>
      <c r="J10" s="3">
        <v>0</v>
      </c>
      <c r="K10" s="3">
        <v>49</v>
      </c>
      <c r="L10" s="3">
        <v>0</v>
      </c>
      <c r="M10" s="3">
        <v>0</v>
      </c>
    </row>
    <row r="11" spans="1:13" ht="12.75">
      <c r="A11" s="1" t="s">
        <v>47</v>
      </c>
      <c r="C11" s="5">
        <f>+C10</f>
        <v>1797</v>
      </c>
      <c r="D11" s="5">
        <f aca="true" t="shared" si="1" ref="D11:M11">+D10</f>
        <v>1561</v>
      </c>
      <c r="E11" s="5">
        <f t="shared" si="1"/>
        <v>176</v>
      </c>
      <c r="F11" s="5">
        <f t="shared" si="1"/>
        <v>9</v>
      </c>
      <c r="G11" s="5">
        <f t="shared" si="1"/>
        <v>0</v>
      </c>
      <c r="H11" s="5">
        <f t="shared" si="1"/>
        <v>2</v>
      </c>
      <c r="I11" s="5">
        <f t="shared" si="1"/>
        <v>0</v>
      </c>
      <c r="J11" s="5">
        <f t="shared" si="1"/>
        <v>0</v>
      </c>
      <c r="K11" s="5">
        <f t="shared" si="1"/>
        <v>49</v>
      </c>
      <c r="L11" s="5">
        <f t="shared" si="1"/>
        <v>0</v>
      </c>
      <c r="M11" s="5">
        <f t="shared" si="1"/>
        <v>0</v>
      </c>
    </row>
    <row r="12" spans="1:13" ht="12.75">
      <c r="A12" t="s">
        <v>4</v>
      </c>
      <c r="B12" t="s">
        <v>5</v>
      </c>
      <c r="C12" s="3">
        <f>SUM(D12:M12)</f>
        <v>5232</v>
      </c>
      <c r="D12" s="3">
        <v>2545</v>
      </c>
      <c r="E12" s="3">
        <v>615</v>
      </c>
      <c r="F12" s="3">
        <v>634</v>
      </c>
      <c r="G12" s="3">
        <v>0</v>
      </c>
      <c r="H12" s="3">
        <v>4</v>
      </c>
      <c r="I12" s="3">
        <v>0</v>
      </c>
      <c r="J12" s="3">
        <v>0</v>
      </c>
      <c r="K12" s="3">
        <v>88</v>
      </c>
      <c r="L12" s="3">
        <v>1346</v>
      </c>
      <c r="M12" s="3">
        <v>0</v>
      </c>
    </row>
    <row r="13" spans="1:13" ht="12.75">
      <c r="A13" s="1" t="s">
        <v>48</v>
      </c>
      <c r="C13" s="5">
        <f>+C12</f>
        <v>5232</v>
      </c>
      <c r="D13" s="5">
        <f aca="true" t="shared" si="2" ref="D13:M13">+D12</f>
        <v>2545</v>
      </c>
      <c r="E13" s="5">
        <f t="shared" si="2"/>
        <v>615</v>
      </c>
      <c r="F13" s="5">
        <f t="shared" si="2"/>
        <v>634</v>
      </c>
      <c r="G13" s="5">
        <f t="shared" si="2"/>
        <v>0</v>
      </c>
      <c r="H13" s="5">
        <f t="shared" si="2"/>
        <v>4</v>
      </c>
      <c r="I13" s="5">
        <f t="shared" si="2"/>
        <v>0</v>
      </c>
      <c r="J13" s="5">
        <f t="shared" si="2"/>
        <v>0</v>
      </c>
      <c r="K13" s="5">
        <f t="shared" si="2"/>
        <v>88</v>
      </c>
      <c r="L13" s="5">
        <f t="shared" si="2"/>
        <v>1346</v>
      </c>
      <c r="M13" s="5">
        <f t="shared" si="2"/>
        <v>0</v>
      </c>
    </row>
    <row r="14" spans="1:13" ht="12" customHeight="1">
      <c r="A14" t="s">
        <v>6</v>
      </c>
      <c r="B14" t="s">
        <v>7</v>
      </c>
      <c r="C14" s="3">
        <f>SUM(D14:M14)</f>
        <v>570</v>
      </c>
      <c r="D14" s="3">
        <v>0</v>
      </c>
      <c r="E14" s="3">
        <v>153</v>
      </c>
      <c r="F14" s="3">
        <v>1</v>
      </c>
      <c r="G14" s="3">
        <v>0</v>
      </c>
      <c r="H14" s="3">
        <v>3</v>
      </c>
      <c r="I14" s="3">
        <v>0</v>
      </c>
      <c r="J14" s="3">
        <v>0</v>
      </c>
      <c r="K14" s="3">
        <v>20</v>
      </c>
      <c r="L14" s="3">
        <v>393</v>
      </c>
      <c r="M14" s="3">
        <v>0</v>
      </c>
    </row>
    <row r="15" spans="1:13" ht="12.75">
      <c r="A15" t="s">
        <v>6</v>
      </c>
      <c r="B15" t="s">
        <v>8</v>
      </c>
      <c r="C15" s="3">
        <f>SUM(D15:M15)</f>
        <v>108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98</v>
      </c>
      <c r="M15" s="3">
        <v>0</v>
      </c>
    </row>
    <row r="16" spans="1:13" ht="12.75">
      <c r="A16" s="1" t="s">
        <v>49</v>
      </c>
      <c r="C16" s="5">
        <f>+C14+C15</f>
        <v>678</v>
      </c>
      <c r="D16" s="5">
        <f aca="true" t="shared" si="3" ref="D16:M16">+D14+D15</f>
        <v>0</v>
      </c>
      <c r="E16" s="5">
        <f t="shared" si="3"/>
        <v>157</v>
      </c>
      <c r="F16" s="5">
        <f t="shared" si="3"/>
        <v>1</v>
      </c>
      <c r="G16" s="5">
        <f t="shared" si="3"/>
        <v>0</v>
      </c>
      <c r="H16" s="5">
        <f t="shared" si="3"/>
        <v>3</v>
      </c>
      <c r="I16" s="5">
        <f t="shared" si="3"/>
        <v>0</v>
      </c>
      <c r="J16" s="5">
        <f t="shared" si="3"/>
        <v>0</v>
      </c>
      <c r="K16" s="5">
        <f t="shared" si="3"/>
        <v>26</v>
      </c>
      <c r="L16" s="5">
        <f t="shared" si="3"/>
        <v>491</v>
      </c>
      <c r="M16" s="5">
        <f t="shared" si="3"/>
        <v>0</v>
      </c>
    </row>
    <row r="17" spans="1:13" ht="12.75">
      <c r="A17" t="s">
        <v>9</v>
      </c>
      <c r="B17" t="s">
        <v>10</v>
      </c>
      <c r="C17" s="3">
        <f>SUM(D17:M17)</f>
        <v>2087</v>
      </c>
      <c r="D17" s="3">
        <v>1282</v>
      </c>
      <c r="E17" s="3">
        <v>261</v>
      </c>
      <c r="F17" s="3">
        <v>30</v>
      </c>
      <c r="G17" s="3">
        <v>0</v>
      </c>
      <c r="H17" s="3">
        <v>1</v>
      </c>
      <c r="I17" s="3">
        <v>0</v>
      </c>
      <c r="J17" s="3">
        <v>0</v>
      </c>
      <c r="K17" s="3">
        <v>73</v>
      </c>
      <c r="L17" s="3">
        <v>440</v>
      </c>
      <c r="M17" s="3">
        <v>0</v>
      </c>
    </row>
    <row r="18" spans="1:13" ht="12.75">
      <c r="A18" t="s">
        <v>9</v>
      </c>
      <c r="B18" t="s">
        <v>11</v>
      </c>
      <c r="C18" s="3">
        <f>SUM(D18:M18)</f>
        <v>34275</v>
      </c>
      <c r="D18" s="3">
        <v>30135</v>
      </c>
      <c r="E18" s="3">
        <v>3164</v>
      </c>
      <c r="F18" s="3">
        <v>242</v>
      </c>
      <c r="G18" s="3">
        <v>1</v>
      </c>
      <c r="H18" s="3">
        <v>1</v>
      </c>
      <c r="I18" s="3">
        <v>0</v>
      </c>
      <c r="J18" s="3">
        <v>0</v>
      </c>
      <c r="K18" s="3">
        <v>301</v>
      </c>
      <c r="L18" s="3">
        <v>431</v>
      </c>
      <c r="M18" s="3">
        <v>0</v>
      </c>
    </row>
    <row r="19" spans="1:13" ht="12.75">
      <c r="A19" s="1" t="s">
        <v>50</v>
      </c>
      <c r="C19" s="5">
        <f>+C17+C18</f>
        <v>36362</v>
      </c>
      <c r="D19" s="5">
        <f aca="true" t="shared" si="4" ref="D19:M19">+D17+D18</f>
        <v>31417</v>
      </c>
      <c r="E19" s="5">
        <f t="shared" si="4"/>
        <v>3425</v>
      </c>
      <c r="F19" s="5">
        <f t="shared" si="4"/>
        <v>272</v>
      </c>
      <c r="G19" s="5">
        <f t="shared" si="4"/>
        <v>1</v>
      </c>
      <c r="H19" s="5">
        <f t="shared" si="4"/>
        <v>2</v>
      </c>
      <c r="I19" s="5">
        <f t="shared" si="4"/>
        <v>0</v>
      </c>
      <c r="J19" s="5">
        <f t="shared" si="4"/>
        <v>0</v>
      </c>
      <c r="K19" s="5">
        <f t="shared" si="4"/>
        <v>374</v>
      </c>
      <c r="L19" s="5">
        <f t="shared" si="4"/>
        <v>871</v>
      </c>
      <c r="M19" s="5">
        <f t="shared" si="4"/>
        <v>0</v>
      </c>
    </row>
    <row r="20" spans="1:13" ht="12.75">
      <c r="A20" t="s">
        <v>12</v>
      </c>
      <c r="B20" t="s">
        <v>13</v>
      </c>
      <c r="C20" s="3">
        <f>SUM(D20:M20)</f>
        <v>10111</v>
      </c>
      <c r="D20" s="3">
        <v>7781</v>
      </c>
      <c r="E20" s="3">
        <v>813</v>
      </c>
      <c r="F20" s="3">
        <v>49</v>
      </c>
      <c r="G20" s="3">
        <v>1</v>
      </c>
      <c r="H20" s="3">
        <v>3</v>
      </c>
      <c r="I20" s="3">
        <v>0</v>
      </c>
      <c r="J20" s="3">
        <v>0</v>
      </c>
      <c r="K20" s="3">
        <v>141</v>
      </c>
      <c r="L20" s="3">
        <v>1323</v>
      </c>
      <c r="M20" s="3">
        <v>0</v>
      </c>
    </row>
    <row r="21" spans="1:13" ht="12.75">
      <c r="A21" s="1" t="s">
        <v>51</v>
      </c>
      <c r="C21" s="5">
        <f>+C20</f>
        <v>10111</v>
      </c>
      <c r="D21" s="5">
        <f aca="true" t="shared" si="5" ref="D21:M21">+D20</f>
        <v>7781</v>
      </c>
      <c r="E21" s="5">
        <f t="shared" si="5"/>
        <v>813</v>
      </c>
      <c r="F21" s="5">
        <f t="shared" si="5"/>
        <v>49</v>
      </c>
      <c r="G21" s="5">
        <f t="shared" si="5"/>
        <v>1</v>
      </c>
      <c r="H21" s="5">
        <f t="shared" si="5"/>
        <v>3</v>
      </c>
      <c r="I21" s="5">
        <f t="shared" si="5"/>
        <v>0</v>
      </c>
      <c r="J21" s="5">
        <f t="shared" si="5"/>
        <v>0</v>
      </c>
      <c r="K21" s="5">
        <f t="shared" si="5"/>
        <v>141</v>
      </c>
      <c r="L21" s="5">
        <f t="shared" si="5"/>
        <v>1323</v>
      </c>
      <c r="M21" s="5">
        <f t="shared" si="5"/>
        <v>0</v>
      </c>
    </row>
    <row r="22" spans="1:13" ht="12.75">
      <c r="A22" t="s">
        <v>14</v>
      </c>
      <c r="B22" t="s">
        <v>8</v>
      </c>
      <c r="C22" s="3">
        <f>SUM(D22:M22)</f>
        <v>452</v>
      </c>
      <c r="D22" s="3">
        <v>0</v>
      </c>
      <c r="E22" s="3">
        <v>13</v>
      </c>
      <c r="F22" s="3">
        <v>5</v>
      </c>
      <c r="G22" s="3">
        <v>1</v>
      </c>
      <c r="H22" s="3">
        <v>1</v>
      </c>
      <c r="I22" s="3">
        <v>0</v>
      </c>
      <c r="J22" s="3">
        <v>0</v>
      </c>
      <c r="K22" s="3">
        <v>28</v>
      </c>
      <c r="L22" s="3">
        <v>404</v>
      </c>
      <c r="M22" s="3">
        <v>0</v>
      </c>
    </row>
    <row r="23" spans="1:13" ht="12.75">
      <c r="A23" s="1" t="s">
        <v>52</v>
      </c>
      <c r="C23" s="5">
        <f>+C22</f>
        <v>452</v>
      </c>
      <c r="D23" s="5">
        <f aca="true" t="shared" si="6" ref="D23:M23">+D22</f>
        <v>0</v>
      </c>
      <c r="E23" s="5">
        <f t="shared" si="6"/>
        <v>13</v>
      </c>
      <c r="F23" s="5">
        <f t="shared" si="6"/>
        <v>5</v>
      </c>
      <c r="G23" s="5">
        <f t="shared" si="6"/>
        <v>1</v>
      </c>
      <c r="H23" s="5">
        <f t="shared" si="6"/>
        <v>1</v>
      </c>
      <c r="I23" s="5">
        <f t="shared" si="6"/>
        <v>0</v>
      </c>
      <c r="J23" s="5">
        <f t="shared" si="6"/>
        <v>0</v>
      </c>
      <c r="K23" s="5">
        <f t="shared" si="6"/>
        <v>28</v>
      </c>
      <c r="L23" s="5">
        <f t="shared" si="6"/>
        <v>404</v>
      </c>
      <c r="M23" s="5">
        <f t="shared" si="6"/>
        <v>0</v>
      </c>
    </row>
    <row r="24" spans="1:13" ht="12.75">
      <c r="A24" t="s">
        <v>15</v>
      </c>
      <c r="B24" t="s">
        <v>16</v>
      </c>
      <c r="C24" s="3">
        <f>SUM(D24:M24)</f>
        <v>4728</v>
      </c>
      <c r="D24" s="3">
        <v>3210</v>
      </c>
      <c r="E24" s="3">
        <v>288</v>
      </c>
      <c r="F24" s="3">
        <v>36</v>
      </c>
      <c r="G24" s="3">
        <v>1</v>
      </c>
      <c r="H24" s="3">
        <v>1</v>
      </c>
      <c r="I24" s="3">
        <v>0</v>
      </c>
      <c r="J24" s="3">
        <v>0</v>
      </c>
      <c r="K24" s="3">
        <v>54</v>
      </c>
      <c r="L24" s="3">
        <v>1086</v>
      </c>
      <c r="M24" s="3">
        <v>52</v>
      </c>
    </row>
    <row r="25" spans="1:13" ht="12.75">
      <c r="A25" t="s">
        <v>15</v>
      </c>
      <c r="B25" t="s">
        <v>3</v>
      </c>
      <c r="C25" s="3">
        <f>SUM(D25:M25)</f>
        <v>5448</v>
      </c>
      <c r="D25" s="3">
        <v>4685</v>
      </c>
      <c r="E25" s="3">
        <v>606</v>
      </c>
      <c r="F25" s="3">
        <v>38</v>
      </c>
      <c r="G25" s="3">
        <v>0</v>
      </c>
      <c r="H25" s="3">
        <v>3</v>
      </c>
      <c r="I25" s="3">
        <v>0</v>
      </c>
      <c r="J25" s="3">
        <v>0</v>
      </c>
      <c r="K25" s="3">
        <v>116</v>
      </c>
      <c r="L25" s="3">
        <v>0</v>
      </c>
      <c r="M25" s="3">
        <v>0</v>
      </c>
    </row>
    <row r="26" spans="1:13" ht="12.75">
      <c r="A26" t="s">
        <v>15</v>
      </c>
      <c r="B26" t="s">
        <v>17</v>
      </c>
      <c r="C26" s="3">
        <f>SUM(D26:M26)</f>
        <v>5072</v>
      </c>
      <c r="D26" s="3">
        <v>3239</v>
      </c>
      <c r="E26" s="3">
        <v>637</v>
      </c>
      <c r="F26" s="3">
        <v>19</v>
      </c>
      <c r="G26" s="3">
        <v>0</v>
      </c>
      <c r="H26" s="3">
        <v>2</v>
      </c>
      <c r="I26" s="3">
        <v>0</v>
      </c>
      <c r="J26" s="3">
        <v>0</v>
      </c>
      <c r="K26" s="3">
        <v>174</v>
      </c>
      <c r="L26" s="3">
        <v>1001</v>
      </c>
      <c r="M26" s="3">
        <v>0</v>
      </c>
    </row>
    <row r="27" spans="1:13" ht="12.75">
      <c r="A27" t="s">
        <v>15</v>
      </c>
      <c r="B27" t="s">
        <v>18</v>
      </c>
      <c r="C27" s="3">
        <f>SUM(D27:M27)</f>
        <v>4123</v>
      </c>
      <c r="D27" s="3">
        <v>2447</v>
      </c>
      <c r="E27" s="3">
        <v>809</v>
      </c>
      <c r="F27" s="3">
        <v>18</v>
      </c>
      <c r="G27" s="3">
        <v>0</v>
      </c>
      <c r="H27" s="3">
        <v>1</v>
      </c>
      <c r="I27" s="3">
        <v>0</v>
      </c>
      <c r="J27" s="3">
        <v>0</v>
      </c>
      <c r="K27" s="3">
        <v>130</v>
      </c>
      <c r="L27" s="3">
        <v>718</v>
      </c>
      <c r="M27" s="3">
        <v>0</v>
      </c>
    </row>
    <row r="28" spans="1:13" ht="12.75">
      <c r="A28" t="s">
        <v>15</v>
      </c>
      <c r="B28" t="s">
        <v>19</v>
      </c>
      <c r="C28" s="3">
        <f>SUM(D28:M28)</f>
        <v>3518</v>
      </c>
      <c r="D28" s="3">
        <v>1709</v>
      </c>
      <c r="E28" s="3">
        <v>326</v>
      </c>
      <c r="F28" s="3">
        <v>52</v>
      </c>
      <c r="G28" s="3">
        <v>0</v>
      </c>
      <c r="H28" s="3">
        <v>2</v>
      </c>
      <c r="I28" s="3">
        <v>0</v>
      </c>
      <c r="J28" s="3">
        <v>0</v>
      </c>
      <c r="K28" s="3">
        <v>25</v>
      </c>
      <c r="L28" s="3">
        <v>1351</v>
      </c>
      <c r="M28" s="3">
        <v>53</v>
      </c>
    </row>
    <row r="29" spans="1:13" ht="12.75">
      <c r="A29" s="1" t="s">
        <v>53</v>
      </c>
      <c r="C29" s="5">
        <f>+C24+C25+C26+C27+C28</f>
        <v>22889</v>
      </c>
      <c r="D29" s="5">
        <f aca="true" t="shared" si="7" ref="D29:M29">+D24+D25+D26+D27+D28</f>
        <v>15290</v>
      </c>
      <c r="E29" s="5">
        <f t="shared" si="7"/>
        <v>2666</v>
      </c>
      <c r="F29" s="5">
        <f t="shared" si="7"/>
        <v>163</v>
      </c>
      <c r="G29" s="5">
        <f t="shared" si="7"/>
        <v>1</v>
      </c>
      <c r="H29" s="5">
        <f t="shared" si="7"/>
        <v>9</v>
      </c>
      <c r="I29" s="5">
        <f t="shared" si="7"/>
        <v>0</v>
      </c>
      <c r="J29" s="5">
        <f t="shared" si="7"/>
        <v>0</v>
      </c>
      <c r="K29" s="5">
        <f t="shared" si="7"/>
        <v>499</v>
      </c>
      <c r="L29" s="5">
        <f t="shared" si="7"/>
        <v>4156</v>
      </c>
      <c r="M29" s="5">
        <f t="shared" si="7"/>
        <v>105</v>
      </c>
    </row>
    <row r="30" spans="1:13" ht="12.75">
      <c r="A30" t="s">
        <v>20</v>
      </c>
      <c r="B30" t="s">
        <v>21</v>
      </c>
      <c r="C30" s="3">
        <f>SUM(D30:M30)</f>
        <v>1384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1383</v>
      </c>
      <c r="M30" s="3">
        <v>0</v>
      </c>
    </row>
    <row r="31" spans="1:13" ht="12.75">
      <c r="A31" t="s">
        <v>20</v>
      </c>
      <c r="B31" t="s">
        <v>8</v>
      </c>
      <c r="C31" s="3">
        <f>SUM(D31:M31)</f>
        <v>1181</v>
      </c>
      <c r="D31" s="3">
        <v>1029</v>
      </c>
      <c r="E31" s="3">
        <v>115</v>
      </c>
      <c r="F31" s="3">
        <v>1</v>
      </c>
      <c r="G31" s="3">
        <v>2</v>
      </c>
      <c r="H31" s="3">
        <v>2</v>
      </c>
      <c r="I31" s="3">
        <v>0</v>
      </c>
      <c r="J31" s="3">
        <v>0</v>
      </c>
      <c r="K31" s="3">
        <v>32</v>
      </c>
      <c r="L31" s="3">
        <v>0</v>
      </c>
      <c r="M31" s="3">
        <v>0</v>
      </c>
    </row>
    <row r="32" spans="1:13" ht="12.75">
      <c r="A32" s="1" t="s">
        <v>54</v>
      </c>
      <c r="C32" s="5">
        <f>+C30+C31</f>
        <v>2565</v>
      </c>
      <c r="D32" s="5">
        <f aca="true" t="shared" si="8" ref="D32:M32">+D30+D31</f>
        <v>1029</v>
      </c>
      <c r="E32" s="5">
        <f t="shared" si="8"/>
        <v>115</v>
      </c>
      <c r="F32" s="5">
        <f t="shared" si="8"/>
        <v>1</v>
      </c>
      <c r="G32" s="5">
        <f t="shared" si="8"/>
        <v>2</v>
      </c>
      <c r="H32" s="5">
        <f t="shared" si="8"/>
        <v>3</v>
      </c>
      <c r="I32" s="5">
        <f t="shared" si="8"/>
        <v>0</v>
      </c>
      <c r="J32" s="5">
        <f t="shared" si="8"/>
        <v>0</v>
      </c>
      <c r="K32" s="5">
        <f t="shared" si="8"/>
        <v>32</v>
      </c>
      <c r="L32" s="5">
        <f t="shared" si="8"/>
        <v>1383</v>
      </c>
      <c r="M32" s="5">
        <f t="shared" si="8"/>
        <v>0</v>
      </c>
    </row>
    <row r="33" spans="1:13" ht="12.75">
      <c r="A33" t="s">
        <v>22</v>
      </c>
      <c r="B33" t="s">
        <v>23</v>
      </c>
      <c r="C33" s="3">
        <f>SUM(D33:M33)</f>
        <v>2545</v>
      </c>
      <c r="D33" s="3">
        <v>1535</v>
      </c>
      <c r="E33" s="3">
        <v>176</v>
      </c>
      <c r="F33" s="3">
        <v>22</v>
      </c>
      <c r="G33" s="3">
        <v>1</v>
      </c>
      <c r="H33" s="3">
        <v>1</v>
      </c>
      <c r="I33" s="3">
        <v>0</v>
      </c>
      <c r="J33" s="3">
        <v>7</v>
      </c>
      <c r="K33" s="3">
        <v>36</v>
      </c>
      <c r="L33" s="3">
        <v>767</v>
      </c>
      <c r="M33" s="3">
        <v>0</v>
      </c>
    </row>
    <row r="34" spans="1:13" ht="12.75">
      <c r="A34" t="s">
        <v>22</v>
      </c>
      <c r="B34" s="8" t="s">
        <v>59</v>
      </c>
      <c r="C34" s="3">
        <f>SUM(D34:M34)</f>
        <v>853</v>
      </c>
      <c r="D34" s="3">
        <v>539</v>
      </c>
      <c r="E34" s="3">
        <v>99</v>
      </c>
      <c r="F34" s="3">
        <v>19</v>
      </c>
      <c r="G34" s="3">
        <v>0</v>
      </c>
      <c r="H34" s="3">
        <v>1</v>
      </c>
      <c r="I34" s="3">
        <v>0</v>
      </c>
      <c r="J34" s="3">
        <v>35</v>
      </c>
      <c r="K34" s="3">
        <v>17</v>
      </c>
      <c r="L34" s="3">
        <v>143</v>
      </c>
      <c r="M34" s="3">
        <v>0</v>
      </c>
    </row>
    <row r="35" spans="1:13" ht="12.75">
      <c r="A35" t="s">
        <v>22</v>
      </c>
      <c r="B35" t="s">
        <v>24</v>
      </c>
      <c r="C35" s="3">
        <f>SUM(D35:M35)</f>
        <v>2032</v>
      </c>
      <c r="D35" s="3">
        <v>361</v>
      </c>
      <c r="E35" s="3">
        <v>76</v>
      </c>
      <c r="F35" s="3">
        <v>30</v>
      </c>
      <c r="G35" s="3">
        <v>0</v>
      </c>
      <c r="H35" s="3">
        <v>5</v>
      </c>
      <c r="I35" s="3">
        <v>0</v>
      </c>
      <c r="J35" s="3">
        <v>14</v>
      </c>
      <c r="K35" s="3">
        <v>173</v>
      </c>
      <c r="L35" s="3">
        <v>1373</v>
      </c>
      <c r="M35" s="3">
        <v>0</v>
      </c>
    </row>
    <row r="36" spans="1:13" ht="12.75">
      <c r="A36" s="1" t="s">
        <v>55</v>
      </c>
      <c r="C36" s="5">
        <f>+C33+C34+C35</f>
        <v>5430</v>
      </c>
      <c r="D36" s="5">
        <f aca="true" t="shared" si="9" ref="D36:M36">+D33+D34+D35</f>
        <v>2435</v>
      </c>
      <c r="E36" s="5">
        <f t="shared" si="9"/>
        <v>351</v>
      </c>
      <c r="F36" s="5">
        <f t="shared" si="9"/>
        <v>71</v>
      </c>
      <c r="G36" s="5">
        <f t="shared" si="9"/>
        <v>1</v>
      </c>
      <c r="H36" s="5">
        <f t="shared" si="9"/>
        <v>7</v>
      </c>
      <c r="I36" s="5">
        <f t="shared" si="9"/>
        <v>0</v>
      </c>
      <c r="J36" s="5">
        <f t="shared" si="9"/>
        <v>56</v>
      </c>
      <c r="K36" s="5">
        <f t="shared" si="9"/>
        <v>226</v>
      </c>
      <c r="L36" s="5">
        <f t="shared" si="9"/>
        <v>2283</v>
      </c>
      <c r="M36" s="5">
        <f t="shared" si="9"/>
        <v>0</v>
      </c>
    </row>
    <row r="37" spans="1:13" ht="12.75">
      <c r="A37" t="s">
        <v>25</v>
      </c>
      <c r="B37" t="s">
        <v>26</v>
      </c>
      <c r="C37" s="3">
        <f>SUM(D37:M37)</f>
        <v>1767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59</v>
      </c>
      <c r="L37" s="3">
        <v>1707</v>
      </c>
      <c r="M37" s="3">
        <v>0</v>
      </c>
    </row>
    <row r="38" spans="1:13" ht="12.75">
      <c r="A38" s="1" t="s">
        <v>56</v>
      </c>
      <c r="C38" s="5">
        <f>+C37</f>
        <v>1767</v>
      </c>
      <c r="D38" s="5">
        <f aca="true" t="shared" si="10" ref="D38:M38">+D37</f>
        <v>0</v>
      </c>
      <c r="E38" s="5">
        <f t="shared" si="10"/>
        <v>0</v>
      </c>
      <c r="F38" s="5">
        <f t="shared" si="10"/>
        <v>0</v>
      </c>
      <c r="G38" s="5">
        <f t="shared" si="10"/>
        <v>0</v>
      </c>
      <c r="H38" s="5">
        <f t="shared" si="10"/>
        <v>1</v>
      </c>
      <c r="I38" s="5">
        <f t="shared" si="10"/>
        <v>0</v>
      </c>
      <c r="J38" s="5">
        <f t="shared" si="10"/>
        <v>0</v>
      </c>
      <c r="K38" s="5">
        <f t="shared" si="10"/>
        <v>59</v>
      </c>
      <c r="L38" s="5">
        <f t="shared" si="10"/>
        <v>1707</v>
      </c>
      <c r="M38" s="5">
        <f t="shared" si="10"/>
        <v>0</v>
      </c>
    </row>
    <row r="39" spans="1:13" ht="12.75">
      <c r="A39" t="s">
        <v>27</v>
      </c>
      <c r="B39" t="s">
        <v>28</v>
      </c>
      <c r="C39" s="3">
        <f>SUM(D39:M39)</f>
        <v>1074</v>
      </c>
      <c r="D39" s="3">
        <v>0</v>
      </c>
      <c r="E39" s="3">
        <v>160</v>
      </c>
      <c r="F39" s="3">
        <v>4</v>
      </c>
      <c r="G39" s="3">
        <v>0</v>
      </c>
      <c r="H39" s="3">
        <v>1</v>
      </c>
      <c r="I39" s="3">
        <v>0</v>
      </c>
      <c r="J39" s="3">
        <v>30</v>
      </c>
      <c r="K39" s="3">
        <v>28</v>
      </c>
      <c r="L39" s="3">
        <v>804</v>
      </c>
      <c r="M39" s="3">
        <v>47</v>
      </c>
    </row>
    <row r="40" spans="1:13" ht="12.75">
      <c r="A40" t="s">
        <v>27</v>
      </c>
      <c r="B40" t="s">
        <v>3</v>
      </c>
      <c r="C40" s="3">
        <f>SUM(D40:M40)</f>
        <v>660</v>
      </c>
      <c r="D40" s="3">
        <v>585</v>
      </c>
      <c r="E40" s="3">
        <v>41</v>
      </c>
      <c r="F40" s="3">
        <v>5</v>
      </c>
      <c r="G40" s="3">
        <v>0</v>
      </c>
      <c r="H40" s="3">
        <v>2</v>
      </c>
      <c r="I40" s="3">
        <v>0</v>
      </c>
      <c r="J40" s="3">
        <v>0</v>
      </c>
      <c r="K40" s="3">
        <v>27</v>
      </c>
      <c r="L40" s="3">
        <v>0</v>
      </c>
      <c r="M40" s="3">
        <v>0</v>
      </c>
    </row>
    <row r="41" spans="1:13" ht="12.75">
      <c r="A41" s="1" t="s">
        <v>57</v>
      </c>
      <c r="C41" s="5">
        <f>+C39+C40</f>
        <v>1734</v>
      </c>
      <c r="D41" s="5">
        <f aca="true" t="shared" si="11" ref="D41:M41">+D39+D40</f>
        <v>585</v>
      </c>
      <c r="E41" s="5">
        <f t="shared" si="11"/>
        <v>201</v>
      </c>
      <c r="F41" s="5">
        <f t="shared" si="11"/>
        <v>9</v>
      </c>
      <c r="G41" s="5">
        <f t="shared" si="11"/>
        <v>0</v>
      </c>
      <c r="H41" s="5">
        <f t="shared" si="11"/>
        <v>3</v>
      </c>
      <c r="I41" s="5">
        <f t="shared" si="11"/>
        <v>0</v>
      </c>
      <c r="J41" s="5">
        <f t="shared" si="11"/>
        <v>30</v>
      </c>
      <c r="K41" s="5">
        <f t="shared" si="11"/>
        <v>55</v>
      </c>
      <c r="L41" s="5">
        <f t="shared" si="11"/>
        <v>804</v>
      </c>
      <c r="M41" s="5">
        <f t="shared" si="11"/>
        <v>47</v>
      </c>
    </row>
    <row r="43" spans="1:13" ht="12.75">
      <c r="A43" s="1" t="s">
        <v>58</v>
      </c>
      <c r="C43" s="5">
        <f>+C9+C11+C13+C16+C19+C21+C23+C29+C32+C36+C38+C41</f>
        <v>136614</v>
      </c>
      <c r="D43" s="5">
        <f aca="true" t="shared" si="12" ref="D43:M43">+D9+D11+D13+D16+D19+D21+D23+D29+D32+D36+D38+D41</f>
        <v>104849</v>
      </c>
      <c r="E43" s="5">
        <f t="shared" si="12"/>
        <v>12870</v>
      </c>
      <c r="F43" s="5">
        <f t="shared" si="12"/>
        <v>1272</v>
      </c>
      <c r="G43" s="5">
        <f t="shared" si="12"/>
        <v>8</v>
      </c>
      <c r="H43" s="5">
        <f t="shared" si="12"/>
        <v>39</v>
      </c>
      <c r="I43" s="5">
        <f t="shared" si="12"/>
        <v>0</v>
      </c>
      <c r="J43" s="5">
        <f t="shared" si="12"/>
        <v>86</v>
      </c>
      <c r="K43" s="5">
        <f t="shared" si="12"/>
        <v>2026</v>
      </c>
      <c r="L43" s="5">
        <f t="shared" si="12"/>
        <v>14768</v>
      </c>
      <c r="M43" s="5">
        <f t="shared" si="12"/>
        <v>696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2011-12-22T21:25:10Z</cp:lastPrinted>
  <dcterms:created xsi:type="dcterms:W3CDTF">2011-12-05T18:21:53Z</dcterms:created>
  <dcterms:modified xsi:type="dcterms:W3CDTF">2012-12-13T20:59:45Z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