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0"/>
  </bookViews>
  <sheets>
    <sheet name="facturcoopmisiones11" sheetId="1" r:id="rId1"/>
    <sheet name="usucoopmisiones11" sheetId="2" r:id="rId2"/>
  </sheets>
  <definedNames/>
  <calcPr fullCalcOnLoad="1"/>
</workbook>
</file>

<file path=xl/sharedStrings.xml><?xml version="1.0" encoding="utf-8"?>
<sst xmlns="http://schemas.openxmlformats.org/spreadsheetml/2006/main" count="99" uniqueCount="48">
  <si>
    <t>Cainguás</t>
  </si>
  <si>
    <t>Coop de Cainguás Ltda.</t>
  </si>
  <si>
    <t>Concepción</t>
  </si>
  <si>
    <t>Coop de C. de La Sierra Ltda.</t>
  </si>
  <si>
    <t>Eldorado</t>
  </si>
  <si>
    <t>Coop de Eldorado Ltda.</t>
  </si>
  <si>
    <t>Leandro N. Alem</t>
  </si>
  <si>
    <t>Coop de Leandro N. Alem Ltda.</t>
  </si>
  <si>
    <t>Libertador Gral. San Martín</t>
  </si>
  <si>
    <t>Coop de Lib.G. San Martin Luz y Fuerza</t>
  </si>
  <si>
    <t>Montecarlo</t>
  </si>
  <si>
    <t>Coop de Montecarlo Ltda.</t>
  </si>
  <si>
    <t>Oberá</t>
  </si>
  <si>
    <t>Coop de Oberá Ltda</t>
  </si>
  <si>
    <t>San Ignacio</t>
  </si>
  <si>
    <t>San Javier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</si>
  <si>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</si>
  <si>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</si>
  <si>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</si>
  <si>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</si>
  <si>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</si>
  <si>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</si>
  <si>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</si>
  <si>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</si>
  <si>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</si>
  <si>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</si>
  <si>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</si>
  <si>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</si>
  <si>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</si>
  <si>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</si>
  <si>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</si>
  <si>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Cantidad de usuarios</t>
  </si>
  <si>
    <t>Total Cainguás</t>
  </si>
  <si>
    <t>Total Concepción</t>
  </si>
  <si>
    <t>Total Eldorado</t>
  </si>
  <si>
    <t>Total Leandro N. Alem</t>
  </si>
  <si>
    <t>Total Libertador Gral. San Martín</t>
  </si>
  <si>
    <t>Total Montecarlo</t>
  </si>
  <si>
    <t>Total Oberá</t>
  </si>
  <si>
    <t>Total San Ignacio</t>
  </si>
  <si>
    <t>Total San Javier</t>
  </si>
  <si>
    <t>TOTAL COOPERATIVAS</t>
  </si>
  <si>
    <t>25 de Mayo</t>
  </si>
  <si>
    <t>Coop Alto Uruguay (de 25 de Mayo)</t>
  </si>
  <si>
    <t>Total 25 de Mayo</t>
  </si>
  <si>
    <t>Coop 2 de Mayo Ltda.</t>
  </si>
  <si>
    <t>Cooperativas de la Provincia de MISIONES</t>
  </si>
  <si>
    <t>AÑO 2011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</si>
</sst>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tabSelected="1" workbookViewId="0" topLeftCell="A1">
      <selection activeCell="B30" sqref="B30"/>
    </sheetView>
  </sheetViews>
  <sheetFormatPr defaultColWidth="11.421875" defaultRowHeight="12.75"/>
  <cols>
    <col min="1" max="1" width="26.140625" style="0" customWidth="1"/>
    <col min="2" max="2" width="31.421875" style="0" customWidth="1"/>
    <col min="3" max="3" width="21.28125" style="0" customWidth="1"/>
    <col min="4" max="4" width="12.140625" style="0" bestFit="1" customWidth="1"/>
    <col min="5" max="13" width="11.57421875" style="0" bestFit="1" customWidth="1"/>
  </cols>
  <sheetData>
    <row r="2" spans="1:13" ht="12.75">
      <c r="A2" s="4" t="s">
        <v>47</v>
      </c>
      <c r="C2" s="4"/>
      <c r="D2" s="4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4" t="s">
        <v>46</v>
      </c>
      <c r="C3" s="4"/>
      <c r="D3" s="4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4" t="s">
        <v>16</v>
      </c>
      <c r="C4" s="4"/>
      <c r="D4" s="4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4" t="s">
        <v>17</v>
      </c>
      <c r="C5" s="4"/>
      <c r="D5" s="4"/>
      <c r="E5" s="2"/>
      <c r="F5" s="2"/>
      <c r="G5" s="2"/>
      <c r="H5" s="2"/>
      <c r="I5" s="2"/>
      <c r="J5" s="2"/>
      <c r="K5" s="2"/>
      <c r="L5" s="2"/>
      <c r="M5" s="2"/>
    </row>
    <row r="6" spans="2:13" ht="12.75">
      <c r="B6" s="4"/>
      <c r="C6" s="4"/>
      <c r="D6" s="4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4" t="s">
        <v>18</v>
      </c>
      <c r="B7" s="4" t="s">
        <v>19</v>
      </c>
      <c r="C7" s="5" t="s">
        <v>20</v>
      </c>
      <c r="D7" s="5" t="s">
        <v>21</v>
      </c>
      <c r="E7" s="5" t="s">
        <v>22</v>
      </c>
      <c r="F7" s="5" t="s">
        <v>23</v>
      </c>
      <c r="G7" s="5" t="s">
        <v>24</v>
      </c>
      <c r="H7" s="5" t="s">
        <v>25</v>
      </c>
      <c r="I7" s="5" t="s">
        <v>26</v>
      </c>
      <c r="J7" s="5" t="s">
        <v>27</v>
      </c>
      <c r="K7" s="5" t="s">
        <v>28</v>
      </c>
      <c r="L7" s="5" t="s">
        <v>29</v>
      </c>
      <c r="M7" s="5" t="s">
        <v>30</v>
      </c>
    </row>
    <row r="8" spans="1:13" ht="12.75">
      <c r="A8" s="8" t="s">
        <v>42</v>
      </c>
      <c r="B8" s="8" t="s">
        <v>43</v>
      </c>
      <c r="C8" s="9">
        <f>SUM(D8:M8)</f>
        <v>21150</v>
      </c>
      <c r="D8" s="9">
        <v>13432.270700636942</v>
      </c>
      <c r="E8" s="9">
        <v>1922.359872611465</v>
      </c>
      <c r="F8" s="9">
        <v>3315.296178343949</v>
      </c>
      <c r="G8" s="9">
        <v>668.1783439490446</v>
      </c>
      <c r="H8" s="9">
        <v>1099.2611464968154</v>
      </c>
      <c r="I8" s="9">
        <v>0</v>
      </c>
      <c r="J8" s="9">
        <v>0</v>
      </c>
      <c r="K8" s="9">
        <v>712.6337579617834</v>
      </c>
      <c r="L8" s="9">
        <v>0</v>
      </c>
      <c r="M8" s="9">
        <v>0</v>
      </c>
    </row>
    <row r="9" spans="1:13" ht="12.75">
      <c r="A9" s="4" t="s">
        <v>44</v>
      </c>
      <c r="B9" s="4"/>
      <c r="C9" s="5">
        <f>+C8</f>
        <v>21150</v>
      </c>
      <c r="D9" s="5">
        <f aca="true" t="shared" si="0" ref="D9:M9">+D8</f>
        <v>13432.270700636942</v>
      </c>
      <c r="E9" s="5">
        <f t="shared" si="0"/>
        <v>1922.359872611465</v>
      </c>
      <c r="F9" s="5">
        <f t="shared" si="0"/>
        <v>3315.296178343949</v>
      </c>
      <c r="G9" s="5">
        <f t="shared" si="0"/>
        <v>668.1783439490446</v>
      </c>
      <c r="H9" s="5">
        <f t="shared" si="0"/>
        <v>1099.2611464968154</v>
      </c>
      <c r="I9" s="5">
        <f t="shared" si="0"/>
        <v>0</v>
      </c>
      <c r="J9" s="5">
        <f t="shared" si="0"/>
        <v>0</v>
      </c>
      <c r="K9" s="5">
        <f t="shared" si="0"/>
        <v>712.6337579617834</v>
      </c>
      <c r="L9" s="5">
        <f t="shared" si="0"/>
        <v>0</v>
      </c>
      <c r="M9" s="5">
        <f t="shared" si="0"/>
        <v>0</v>
      </c>
    </row>
    <row r="10" spans="1:13" ht="12.75">
      <c r="A10" t="s">
        <v>0</v>
      </c>
      <c r="B10" t="s">
        <v>1</v>
      </c>
      <c r="C10" s="10">
        <f>SUM(D10:M10)</f>
        <v>28396.238999999998</v>
      </c>
      <c r="D10" s="3">
        <v>14812.906</v>
      </c>
      <c r="E10" s="3">
        <v>2894.047</v>
      </c>
      <c r="F10" s="3">
        <v>7037.837</v>
      </c>
      <c r="G10" s="3">
        <v>224.603</v>
      </c>
      <c r="H10" s="3">
        <v>1980</v>
      </c>
      <c r="I10" s="3">
        <v>0</v>
      </c>
      <c r="J10" s="3">
        <v>0</v>
      </c>
      <c r="K10" s="3">
        <v>521.443</v>
      </c>
      <c r="L10" s="3">
        <v>0</v>
      </c>
      <c r="M10" s="3">
        <v>925.403</v>
      </c>
    </row>
    <row r="11" spans="1:13" ht="12.75">
      <c r="A11" t="s">
        <v>0</v>
      </c>
      <c r="B11" s="12" t="s">
        <v>45</v>
      </c>
      <c r="C11" s="9">
        <v>15900</v>
      </c>
      <c r="D11" s="11">
        <v>10098.019108280254</v>
      </c>
      <c r="E11" s="11">
        <v>1445.1783439490446</v>
      </c>
      <c r="F11" s="11">
        <v>2492.3503184713377</v>
      </c>
      <c r="G11" s="11">
        <v>502.3184713375796</v>
      </c>
      <c r="H11" s="11">
        <v>826.3949044585987</v>
      </c>
      <c r="I11" s="11">
        <v>0</v>
      </c>
      <c r="J11" s="11">
        <v>0</v>
      </c>
      <c r="K11" s="11">
        <v>535.7388535031847</v>
      </c>
      <c r="L11" s="11">
        <v>0</v>
      </c>
      <c r="M11" s="11">
        <v>0</v>
      </c>
    </row>
    <row r="12" spans="1:13" ht="12.75">
      <c r="A12" s="1" t="s">
        <v>32</v>
      </c>
      <c r="C12" s="5">
        <f>+C10+C11</f>
        <v>44296.239</v>
      </c>
      <c r="D12" s="5">
        <f aca="true" t="shared" si="1" ref="D12:M12">+D10+D11</f>
        <v>24910.925108280255</v>
      </c>
      <c r="E12" s="5">
        <f t="shared" si="1"/>
        <v>4339.225343949045</v>
      </c>
      <c r="F12" s="5">
        <f t="shared" si="1"/>
        <v>9530.187318471339</v>
      </c>
      <c r="G12" s="5">
        <f t="shared" si="1"/>
        <v>726.9214713375795</v>
      </c>
      <c r="H12" s="5">
        <f t="shared" si="1"/>
        <v>2806.394904458599</v>
      </c>
      <c r="I12" s="5">
        <f t="shared" si="1"/>
        <v>0</v>
      </c>
      <c r="J12" s="5">
        <f t="shared" si="1"/>
        <v>0</v>
      </c>
      <c r="K12" s="5">
        <f t="shared" si="1"/>
        <v>1057.1818535031848</v>
      </c>
      <c r="L12" s="5">
        <f t="shared" si="1"/>
        <v>0</v>
      </c>
      <c r="M12" s="5">
        <f t="shared" si="1"/>
        <v>925.403</v>
      </c>
    </row>
    <row r="13" spans="1:13" ht="12.75">
      <c r="A13" t="s">
        <v>2</v>
      </c>
      <c r="B13" s="12" t="s">
        <v>3</v>
      </c>
      <c r="C13" s="9">
        <f>SUM(D13:M13)</f>
        <v>20380</v>
      </c>
      <c r="D13" s="11">
        <v>6877.768541201421</v>
      </c>
      <c r="E13" s="11">
        <v>1198.8157525891995</v>
      </c>
      <c r="F13" s="11">
        <v>7906.950483923364</v>
      </c>
      <c r="G13" s="11">
        <v>0</v>
      </c>
      <c r="H13" s="11">
        <v>1249.1903963124978</v>
      </c>
      <c r="I13" s="11">
        <v>0</v>
      </c>
      <c r="J13" s="11">
        <v>0</v>
      </c>
      <c r="K13" s="11">
        <v>620.65504344788</v>
      </c>
      <c r="L13" s="11">
        <v>2526.6197825256368</v>
      </c>
      <c r="M13" s="11">
        <v>0</v>
      </c>
    </row>
    <row r="14" spans="1:13" ht="12.75">
      <c r="A14" s="1" t="s">
        <v>33</v>
      </c>
      <c r="C14" s="5">
        <f>+C13</f>
        <v>20380</v>
      </c>
      <c r="D14" s="5">
        <f aca="true" t="shared" si="2" ref="D14:M14">+D13</f>
        <v>6877.768541201421</v>
      </c>
      <c r="E14" s="5">
        <f t="shared" si="2"/>
        <v>1198.8157525891995</v>
      </c>
      <c r="F14" s="5">
        <f t="shared" si="2"/>
        <v>7906.950483923364</v>
      </c>
      <c r="G14" s="5">
        <f t="shared" si="2"/>
        <v>0</v>
      </c>
      <c r="H14" s="5">
        <f t="shared" si="2"/>
        <v>1249.1903963124978</v>
      </c>
      <c r="I14" s="5">
        <f t="shared" si="2"/>
        <v>0</v>
      </c>
      <c r="J14" s="5">
        <f t="shared" si="2"/>
        <v>0</v>
      </c>
      <c r="K14" s="5">
        <f t="shared" si="2"/>
        <v>620.65504344788</v>
      </c>
      <c r="L14" s="5">
        <f t="shared" si="2"/>
        <v>2526.6197825256368</v>
      </c>
      <c r="M14" s="5">
        <f t="shared" si="2"/>
        <v>0</v>
      </c>
    </row>
    <row r="15" spans="1:13" ht="12.75">
      <c r="A15" t="s">
        <v>4</v>
      </c>
      <c r="B15" t="s">
        <v>5</v>
      </c>
      <c r="C15" s="10">
        <f>SUM(D15:M15)</f>
        <v>112854.353</v>
      </c>
      <c r="D15" s="3">
        <v>52304.36</v>
      </c>
      <c r="E15" s="3">
        <v>15342.023</v>
      </c>
      <c r="F15" s="3">
        <v>29323.349</v>
      </c>
      <c r="G15" s="3">
        <v>6473.914</v>
      </c>
      <c r="H15" s="3">
        <v>6190.254</v>
      </c>
      <c r="I15" s="3">
        <v>0</v>
      </c>
      <c r="J15" s="3">
        <v>0</v>
      </c>
      <c r="K15" s="3">
        <v>3220.453</v>
      </c>
      <c r="L15" s="3">
        <v>0</v>
      </c>
      <c r="M15" s="3">
        <v>0</v>
      </c>
    </row>
    <row r="16" spans="1:13" ht="12.75">
      <c r="A16" s="1" t="s">
        <v>34</v>
      </c>
      <c r="C16" s="5">
        <f>+C15</f>
        <v>112854.353</v>
      </c>
      <c r="D16" s="5">
        <f aca="true" t="shared" si="3" ref="D16:M16">+D15</f>
        <v>52304.36</v>
      </c>
      <c r="E16" s="5">
        <f t="shared" si="3"/>
        <v>15342.023</v>
      </c>
      <c r="F16" s="5">
        <f t="shared" si="3"/>
        <v>29323.349</v>
      </c>
      <c r="G16" s="5">
        <f t="shared" si="3"/>
        <v>6473.914</v>
      </c>
      <c r="H16" s="5">
        <f t="shared" si="3"/>
        <v>6190.254</v>
      </c>
      <c r="I16" s="5">
        <f t="shared" si="3"/>
        <v>0</v>
      </c>
      <c r="J16" s="5">
        <f t="shared" si="3"/>
        <v>0</v>
      </c>
      <c r="K16" s="5">
        <f t="shared" si="3"/>
        <v>3220.453</v>
      </c>
      <c r="L16" s="5">
        <f t="shared" si="3"/>
        <v>0</v>
      </c>
      <c r="M16" s="5">
        <f t="shared" si="3"/>
        <v>0</v>
      </c>
    </row>
    <row r="17" spans="1:13" ht="12.75">
      <c r="A17" t="s">
        <v>6</v>
      </c>
      <c r="B17" s="12" t="s">
        <v>7</v>
      </c>
      <c r="C17" s="9">
        <f>SUM(D17:M17)</f>
        <v>66636.23076</v>
      </c>
      <c r="D17" s="11">
        <v>21766.230631817056</v>
      </c>
      <c r="E17" s="11">
        <v>9984.245352662154</v>
      </c>
      <c r="F17" s="11">
        <v>24724.501240480156</v>
      </c>
      <c r="G17" s="11">
        <v>1719.3164348547584</v>
      </c>
      <c r="H17" s="11">
        <v>2796.8248303513374</v>
      </c>
      <c r="I17" s="11"/>
      <c r="J17" s="11"/>
      <c r="K17" s="11">
        <v>1188.1285564860998</v>
      </c>
      <c r="L17" s="11">
        <v>4443.630364211229</v>
      </c>
      <c r="M17" s="11">
        <v>13.353349137203558</v>
      </c>
    </row>
    <row r="18" spans="1:13" ht="12.75">
      <c r="A18" s="1" t="s">
        <v>35</v>
      </c>
      <c r="C18" s="5">
        <f>+C17</f>
        <v>66636.23076</v>
      </c>
      <c r="D18" s="5">
        <f aca="true" t="shared" si="4" ref="D18:M18">+D17</f>
        <v>21766.230631817056</v>
      </c>
      <c r="E18" s="5">
        <f t="shared" si="4"/>
        <v>9984.245352662154</v>
      </c>
      <c r="F18" s="5">
        <f t="shared" si="4"/>
        <v>24724.501240480156</v>
      </c>
      <c r="G18" s="5">
        <f t="shared" si="4"/>
        <v>1719.3164348547584</v>
      </c>
      <c r="H18" s="5">
        <f t="shared" si="4"/>
        <v>2796.8248303513374</v>
      </c>
      <c r="I18" s="5">
        <f t="shared" si="4"/>
        <v>0</v>
      </c>
      <c r="J18" s="5">
        <f t="shared" si="4"/>
        <v>0</v>
      </c>
      <c r="K18" s="5">
        <f t="shared" si="4"/>
        <v>1188.1285564860998</v>
      </c>
      <c r="L18" s="5">
        <f t="shared" si="4"/>
        <v>4443.630364211229</v>
      </c>
      <c r="M18" s="5">
        <f t="shared" si="4"/>
        <v>13.353349137203558</v>
      </c>
    </row>
    <row r="19" spans="1:13" ht="12.75">
      <c r="A19" t="s">
        <v>8</v>
      </c>
      <c r="B19" t="s">
        <v>9</v>
      </c>
      <c r="C19" s="10">
        <f>SUM(D19:M19)</f>
        <v>95575.93199999999</v>
      </c>
      <c r="D19" s="3">
        <v>31545.069</v>
      </c>
      <c r="E19" s="3">
        <v>6804.92</v>
      </c>
      <c r="F19" s="3">
        <v>51736.854</v>
      </c>
      <c r="G19" s="3">
        <v>533.435</v>
      </c>
      <c r="H19" s="3">
        <v>3598.968</v>
      </c>
      <c r="I19" s="3">
        <v>0</v>
      </c>
      <c r="J19" s="3">
        <v>0</v>
      </c>
      <c r="K19" s="3">
        <v>1356.686</v>
      </c>
      <c r="L19" s="3">
        <v>0</v>
      </c>
      <c r="M19" s="3">
        <v>0</v>
      </c>
    </row>
    <row r="20" spans="1:13" ht="12.75">
      <c r="A20" s="1" t="s">
        <v>36</v>
      </c>
      <c r="C20" s="5">
        <f>+C19</f>
        <v>95575.93199999999</v>
      </c>
      <c r="D20" s="5">
        <f aca="true" t="shared" si="5" ref="D20:M20">+D19</f>
        <v>31545.069</v>
      </c>
      <c r="E20" s="5">
        <f t="shared" si="5"/>
        <v>6804.92</v>
      </c>
      <c r="F20" s="5">
        <f t="shared" si="5"/>
        <v>51736.854</v>
      </c>
      <c r="G20" s="5">
        <f t="shared" si="5"/>
        <v>533.435</v>
      </c>
      <c r="H20" s="5">
        <f t="shared" si="5"/>
        <v>3598.968</v>
      </c>
      <c r="I20" s="5">
        <f t="shared" si="5"/>
        <v>0</v>
      </c>
      <c r="J20" s="5">
        <f t="shared" si="5"/>
        <v>0</v>
      </c>
      <c r="K20" s="5">
        <f t="shared" si="5"/>
        <v>1356.686</v>
      </c>
      <c r="L20" s="5">
        <f t="shared" si="5"/>
        <v>0</v>
      </c>
      <c r="M20" s="5">
        <f t="shared" si="5"/>
        <v>0</v>
      </c>
    </row>
    <row r="21" spans="1:13" ht="12.75">
      <c r="A21" t="s">
        <v>10</v>
      </c>
      <c r="B21" t="s">
        <v>11</v>
      </c>
      <c r="C21" s="10">
        <f>SUM(D21:M21)</f>
        <v>64357.191999999995</v>
      </c>
      <c r="D21" s="3">
        <v>23325.057</v>
      </c>
      <c r="E21" s="3">
        <v>7003.174</v>
      </c>
      <c r="F21" s="3">
        <v>27597.075</v>
      </c>
      <c r="G21" s="3">
        <v>2175.278</v>
      </c>
      <c r="H21" s="3">
        <v>2964.415</v>
      </c>
      <c r="I21" s="3">
        <v>0</v>
      </c>
      <c r="J21" s="3">
        <v>0</v>
      </c>
      <c r="K21" s="3">
        <v>1292.193</v>
      </c>
      <c r="L21" s="3">
        <v>0</v>
      </c>
      <c r="M21" s="3">
        <v>0</v>
      </c>
    </row>
    <row r="22" spans="1:13" ht="12.75">
      <c r="A22" s="1" t="s">
        <v>37</v>
      </c>
      <c r="C22" s="5">
        <f>+C21</f>
        <v>64357.191999999995</v>
      </c>
      <c r="D22" s="5">
        <f aca="true" t="shared" si="6" ref="D22:M22">+D21</f>
        <v>23325.057</v>
      </c>
      <c r="E22" s="5">
        <f t="shared" si="6"/>
        <v>7003.174</v>
      </c>
      <c r="F22" s="5">
        <f t="shared" si="6"/>
        <v>27597.075</v>
      </c>
      <c r="G22" s="5">
        <f t="shared" si="6"/>
        <v>2175.278</v>
      </c>
      <c r="H22" s="5">
        <f t="shared" si="6"/>
        <v>2964.415</v>
      </c>
      <c r="I22" s="5">
        <f t="shared" si="6"/>
        <v>0</v>
      </c>
      <c r="J22" s="5">
        <f t="shared" si="6"/>
        <v>0</v>
      </c>
      <c r="K22" s="5">
        <f t="shared" si="6"/>
        <v>1292.193</v>
      </c>
      <c r="L22" s="5">
        <f t="shared" si="6"/>
        <v>0</v>
      </c>
      <c r="M22" s="5">
        <f t="shared" si="6"/>
        <v>0</v>
      </c>
    </row>
    <row r="23" spans="1:13" ht="12.75">
      <c r="A23" t="s">
        <v>12</v>
      </c>
      <c r="B23" t="s">
        <v>13</v>
      </c>
      <c r="C23" s="13">
        <f>SUM(D23:M23)</f>
        <v>131098.829</v>
      </c>
      <c r="D23" s="13">
        <v>50582.481</v>
      </c>
      <c r="E23" s="13">
        <v>13294.524</v>
      </c>
      <c r="F23" s="13">
        <v>34874.766</v>
      </c>
      <c r="G23" s="13">
        <v>5464.531</v>
      </c>
      <c r="H23" s="13">
        <v>5909.919</v>
      </c>
      <c r="I23" s="13">
        <v>0</v>
      </c>
      <c r="J23" s="13">
        <v>0</v>
      </c>
      <c r="K23" s="13">
        <v>3566.881</v>
      </c>
      <c r="L23" s="13">
        <v>14741.152</v>
      </c>
      <c r="M23" s="13">
        <f>1235.069+1429.506</f>
        <v>2664.575</v>
      </c>
    </row>
    <row r="24" spans="1:13" ht="12.75">
      <c r="A24" s="1" t="s">
        <v>38</v>
      </c>
      <c r="C24" s="5">
        <f>+C23</f>
        <v>131098.829</v>
      </c>
      <c r="D24" s="5">
        <f aca="true" t="shared" si="7" ref="D24:M24">+D23</f>
        <v>50582.481</v>
      </c>
      <c r="E24" s="5">
        <f t="shared" si="7"/>
        <v>13294.524</v>
      </c>
      <c r="F24" s="5">
        <f t="shared" si="7"/>
        <v>34874.766</v>
      </c>
      <c r="G24" s="5">
        <f t="shared" si="7"/>
        <v>5464.531</v>
      </c>
      <c r="H24" s="5">
        <f t="shared" si="7"/>
        <v>5909.919</v>
      </c>
      <c r="I24" s="5">
        <f t="shared" si="7"/>
        <v>0</v>
      </c>
      <c r="J24" s="5">
        <f t="shared" si="7"/>
        <v>0</v>
      </c>
      <c r="K24" s="5">
        <f t="shared" si="7"/>
        <v>3566.881</v>
      </c>
      <c r="L24" s="5">
        <f t="shared" si="7"/>
        <v>14741.152</v>
      </c>
      <c r="M24" s="5">
        <f t="shared" si="7"/>
        <v>2664.575</v>
      </c>
    </row>
    <row r="25" spans="1:13" ht="12.75">
      <c r="A25" t="s">
        <v>14</v>
      </c>
      <c r="B25" t="s">
        <v>13</v>
      </c>
      <c r="C25" s="13">
        <f>SUM(D25:M25)</f>
        <v>258.197</v>
      </c>
      <c r="D25" s="13">
        <v>71.555</v>
      </c>
      <c r="E25" s="13">
        <v>4.692</v>
      </c>
      <c r="F25" s="13">
        <v>96.15</v>
      </c>
      <c r="G25" s="13">
        <v>0</v>
      </c>
      <c r="H25" s="13">
        <v>0</v>
      </c>
      <c r="I25" s="13">
        <v>0</v>
      </c>
      <c r="J25" s="13">
        <v>0</v>
      </c>
      <c r="K25" s="13">
        <v>15.345</v>
      </c>
      <c r="L25" s="13">
        <v>70.455</v>
      </c>
      <c r="M25" s="13">
        <v>0</v>
      </c>
    </row>
    <row r="26" spans="1:13" ht="12.75">
      <c r="A26" s="1" t="s">
        <v>39</v>
      </c>
      <c r="C26" s="5">
        <f>+C25</f>
        <v>258.197</v>
      </c>
      <c r="D26" s="5">
        <f aca="true" t="shared" si="8" ref="D26:M26">+D25</f>
        <v>71.555</v>
      </c>
      <c r="E26" s="5">
        <f t="shared" si="8"/>
        <v>4.692</v>
      </c>
      <c r="F26" s="5">
        <f t="shared" si="8"/>
        <v>96.15</v>
      </c>
      <c r="G26" s="5">
        <f t="shared" si="8"/>
        <v>0</v>
      </c>
      <c r="H26" s="5">
        <f t="shared" si="8"/>
        <v>0</v>
      </c>
      <c r="I26" s="5">
        <f t="shared" si="8"/>
        <v>0</v>
      </c>
      <c r="J26" s="5">
        <f t="shared" si="8"/>
        <v>0</v>
      </c>
      <c r="K26" s="5">
        <f t="shared" si="8"/>
        <v>15.345</v>
      </c>
      <c r="L26" s="5">
        <f t="shared" si="8"/>
        <v>70.455</v>
      </c>
      <c r="M26" s="5">
        <f t="shared" si="8"/>
        <v>0</v>
      </c>
    </row>
    <row r="27" spans="1:13" ht="12.75">
      <c r="A27" t="s">
        <v>15</v>
      </c>
      <c r="B27" s="12" t="s">
        <v>7</v>
      </c>
      <c r="C27" s="9">
        <f>SUM(D27:M27)</f>
        <v>673.2281223145171</v>
      </c>
      <c r="D27" s="11">
        <v>299.9215808054841</v>
      </c>
      <c r="E27" s="11">
        <v>89.97647424164522</v>
      </c>
      <c r="F27" s="11">
        <v>31.145702622107965</v>
      </c>
      <c r="G27" s="11">
        <v>0</v>
      </c>
      <c r="H27" s="11">
        <v>20.763801748071977</v>
      </c>
      <c r="I27" s="11"/>
      <c r="J27" s="11"/>
      <c r="K27" s="11">
        <v>4.03740589545844</v>
      </c>
      <c r="L27" s="11">
        <v>227.2482746872322</v>
      </c>
      <c r="M27" s="11">
        <v>0.13488231451720767</v>
      </c>
    </row>
    <row r="28" spans="1:13" ht="12.75">
      <c r="A28" s="1" t="s">
        <v>40</v>
      </c>
      <c r="C28" s="5">
        <f>+C27</f>
        <v>673.2281223145171</v>
      </c>
      <c r="D28" s="5">
        <f aca="true" t="shared" si="9" ref="D28:M28">+D27</f>
        <v>299.9215808054841</v>
      </c>
      <c r="E28" s="5">
        <f t="shared" si="9"/>
        <v>89.97647424164522</v>
      </c>
      <c r="F28" s="5">
        <f t="shared" si="9"/>
        <v>31.145702622107965</v>
      </c>
      <c r="G28" s="5">
        <f t="shared" si="9"/>
        <v>0</v>
      </c>
      <c r="H28" s="5">
        <f t="shared" si="9"/>
        <v>20.763801748071977</v>
      </c>
      <c r="I28" s="5">
        <f t="shared" si="9"/>
        <v>0</v>
      </c>
      <c r="J28" s="5">
        <f t="shared" si="9"/>
        <v>0</v>
      </c>
      <c r="K28" s="5">
        <f t="shared" si="9"/>
        <v>4.03740589545844</v>
      </c>
      <c r="L28" s="5">
        <f t="shared" si="9"/>
        <v>227.2482746872322</v>
      </c>
      <c r="M28" s="5">
        <f t="shared" si="9"/>
        <v>0.13488231451720767</v>
      </c>
    </row>
    <row r="30" spans="1:14" ht="12.75">
      <c r="A30" s="1" t="s">
        <v>41</v>
      </c>
      <c r="C30" s="5">
        <f>+C9+C12+C14+C16+C18+C20+C22+C24+C26+C28</f>
        <v>557280.2008823146</v>
      </c>
      <c r="D30" s="5">
        <f aca="true" t="shared" si="10" ref="D30:M30">+D9+D12+D14+D16+D18+D20+D22+D24+D26+D28</f>
        <v>225115.63856274114</v>
      </c>
      <c r="E30" s="5">
        <f t="shared" si="10"/>
        <v>59983.9557960535</v>
      </c>
      <c r="F30" s="5">
        <f t="shared" si="10"/>
        <v>189136.27492384092</v>
      </c>
      <c r="G30" s="5">
        <f t="shared" si="10"/>
        <v>17761.57425014138</v>
      </c>
      <c r="H30" s="5">
        <f t="shared" si="10"/>
        <v>26635.99107936732</v>
      </c>
      <c r="I30" s="5">
        <f t="shared" si="10"/>
        <v>0</v>
      </c>
      <c r="J30" s="5">
        <f t="shared" si="10"/>
        <v>0</v>
      </c>
      <c r="K30" s="5">
        <f t="shared" si="10"/>
        <v>13034.194617294404</v>
      </c>
      <c r="L30" s="5">
        <f t="shared" si="10"/>
        <v>22009.1054214241</v>
      </c>
      <c r="M30" s="5">
        <f t="shared" si="10"/>
        <v>3603.4662314517204</v>
      </c>
      <c r="N30" s="5"/>
    </row>
    <row r="33" ht="12.75">
      <c r="A33" s="1"/>
    </row>
  </sheetData>
  <printOptions/>
  <pageMargins left="0.75" right="0.75" top="1" bottom="1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4"/>
  <sheetViews>
    <sheetView workbookViewId="0" topLeftCell="A1">
      <selection activeCell="B31" sqref="B31"/>
    </sheetView>
  </sheetViews>
  <sheetFormatPr defaultColWidth="11.421875" defaultRowHeight="12.75"/>
  <cols>
    <col min="1" max="1" width="23.421875" style="0" customWidth="1"/>
    <col min="2" max="2" width="34.28125" style="0" customWidth="1"/>
    <col min="3" max="3" width="18.140625" style="0" customWidth="1"/>
  </cols>
  <sheetData>
    <row r="2" spans="1:3" ht="12.75">
      <c r="A2" s="1" t="s">
        <v>47</v>
      </c>
      <c r="C2" s="6"/>
    </row>
    <row r="3" spans="1:3" ht="12.75">
      <c r="A3" s="4" t="s">
        <v>46</v>
      </c>
      <c r="C3" s="6"/>
    </row>
    <row r="4" spans="1:3" ht="12.75">
      <c r="A4" s="1"/>
      <c r="C4" s="6"/>
    </row>
    <row r="5" spans="1:3" ht="12.75">
      <c r="A5" s="1" t="s">
        <v>31</v>
      </c>
      <c r="C5" s="6"/>
    </row>
    <row r="6" ht="12.75">
      <c r="C6" s="6"/>
    </row>
    <row r="7" spans="1:13" ht="12.75">
      <c r="A7" s="1" t="s">
        <v>18</v>
      </c>
      <c r="B7" s="1" t="s">
        <v>19</v>
      </c>
      <c r="C7" s="7" t="s">
        <v>20</v>
      </c>
      <c r="D7" s="7" t="s">
        <v>21</v>
      </c>
      <c r="E7" s="7" t="s">
        <v>22</v>
      </c>
      <c r="F7" s="7" t="s">
        <v>23</v>
      </c>
      <c r="G7" s="7" t="s">
        <v>24</v>
      </c>
      <c r="H7" s="7" t="s">
        <v>25</v>
      </c>
      <c r="I7" s="7" t="s">
        <v>26</v>
      </c>
      <c r="J7" s="7" t="s">
        <v>27</v>
      </c>
      <c r="K7" s="7" t="s">
        <v>28</v>
      </c>
      <c r="L7" s="7" t="s">
        <v>29</v>
      </c>
      <c r="M7" s="7" t="s">
        <v>30</v>
      </c>
    </row>
    <row r="8" spans="1:13" ht="12.75">
      <c r="A8" s="8" t="s">
        <v>42</v>
      </c>
      <c r="B8" s="8" t="s">
        <v>43</v>
      </c>
      <c r="C8" s="9">
        <f>SUM(D8:M8)</f>
        <v>5052</v>
      </c>
      <c r="D8" s="9">
        <v>4700</v>
      </c>
      <c r="E8" s="9">
        <v>170</v>
      </c>
      <c r="F8" s="9">
        <v>64</v>
      </c>
      <c r="G8" s="9">
        <v>4</v>
      </c>
      <c r="H8" s="9">
        <v>4</v>
      </c>
      <c r="I8" s="9">
        <v>0</v>
      </c>
      <c r="J8" s="9">
        <v>0</v>
      </c>
      <c r="K8" s="9">
        <v>110</v>
      </c>
      <c r="L8" s="9">
        <v>0</v>
      </c>
      <c r="M8" s="9">
        <v>0</v>
      </c>
    </row>
    <row r="9" spans="1:13" ht="12.75">
      <c r="A9" s="4" t="s">
        <v>44</v>
      </c>
      <c r="B9" s="4"/>
      <c r="C9" s="7">
        <f>+C8</f>
        <v>5052</v>
      </c>
      <c r="D9" s="7">
        <f aca="true" t="shared" si="0" ref="D9:M9">+D8</f>
        <v>4700</v>
      </c>
      <c r="E9" s="7">
        <f t="shared" si="0"/>
        <v>170</v>
      </c>
      <c r="F9" s="7">
        <f t="shared" si="0"/>
        <v>64</v>
      </c>
      <c r="G9" s="7">
        <f t="shared" si="0"/>
        <v>4</v>
      </c>
      <c r="H9" s="7">
        <f t="shared" si="0"/>
        <v>4</v>
      </c>
      <c r="I9" s="7">
        <f t="shared" si="0"/>
        <v>0</v>
      </c>
      <c r="J9" s="7">
        <f t="shared" si="0"/>
        <v>0</v>
      </c>
      <c r="K9" s="7">
        <f t="shared" si="0"/>
        <v>110</v>
      </c>
      <c r="L9" s="7">
        <f t="shared" si="0"/>
        <v>0</v>
      </c>
      <c r="M9" s="7">
        <f t="shared" si="0"/>
        <v>0</v>
      </c>
    </row>
    <row r="10" spans="1:13" ht="12.75">
      <c r="A10" t="s">
        <v>0</v>
      </c>
      <c r="B10" t="s">
        <v>1</v>
      </c>
      <c r="C10" s="10">
        <f>SUM(D10:M10)</f>
        <v>6823</v>
      </c>
      <c r="D10" s="3">
        <v>6306</v>
      </c>
      <c r="E10" s="3">
        <v>305</v>
      </c>
      <c r="F10" s="3">
        <v>125</v>
      </c>
      <c r="G10" s="3">
        <v>1</v>
      </c>
      <c r="H10" s="3">
        <v>1</v>
      </c>
      <c r="I10" s="3">
        <v>0</v>
      </c>
      <c r="J10" s="3">
        <v>0</v>
      </c>
      <c r="K10" s="3">
        <v>74</v>
      </c>
      <c r="L10" s="3">
        <v>0</v>
      </c>
      <c r="M10" s="3">
        <v>11</v>
      </c>
    </row>
    <row r="11" spans="1:13" ht="12.75">
      <c r="A11" t="s">
        <v>0</v>
      </c>
      <c r="B11" s="12" t="s">
        <v>45</v>
      </c>
      <c r="C11" s="9">
        <f>SUM(D11:M11)</f>
        <v>2542</v>
      </c>
      <c r="D11" s="11">
        <v>2300</v>
      </c>
      <c r="E11" s="11">
        <v>110</v>
      </c>
      <c r="F11" s="11">
        <v>78</v>
      </c>
      <c r="G11" s="11">
        <v>1</v>
      </c>
      <c r="H11" s="11">
        <v>1</v>
      </c>
      <c r="I11" s="11">
        <v>0</v>
      </c>
      <c r="J11" s="11">
        <v>0</v>
      </c>
      <c r="K11" s="11">
        <v>42</v>
      </c>
      <c r="L11" s="11">
        <v>0</v>
      </c>
      <c r="M11" s="11">
        <v>10</v>
      </c>
    </row>
    <row r="12" spans="1:13" ht="12.75">
      <c r="A12" s="1" t="s">
        <v>32</v>
      </c>
      <c r="C12" s="5">
        <f>+C10+C11</f>
        <v>9365</v>
      </c>
      <c r="D12" s="5">
        <f aca="true" t="shared" si="1" ref="D12:M12">+D10+D11</f>
        <v>8606</v>
      </c>
      <c r="E12" s="5">
        <f t="shared" si="1"/>
        <v>415</v>
      </c>
      <c r="F12" s="5">
        <f t="shared" si="1"/>
        <v>203</v>
      </c>
      <c r="G12" s="5">
        <f t="shared" si="1"/>
        <v>2</v>
      </c>
      <c r="H12" s="5">
        <f t="shared" si="1"/>
        <v>2</v>
      </c>
      <c r="I12" s="5">
        <f t="shared" si="1"/>
        <v>0</v>
      </c>
      <c r="J12" s="5">
        <f t="shared" si="1"/>
        <v>0</v>
      </c>
      <c r="K12" s="5">
        <f t="shared" si="1"/>
        <v>116</v>
      </c>
      <c r="L12" s="5">
        <f t="shared" si="1"/>
        <v>0</v>
      </c>
      <c r="M12" s="5">
        <f t="shared" si="1"/>
        <v>21</v>
      </c>
    </row>
    <row r="13" spans="1:13" ht="12.75">
      <c r="A13" t="s">
        <v>2</v>
      </c>
      <c r="B13" s="12" t="s">
        <v>3</v>
      </c>
      <c r="C13" s="9">
        <f>SUM(D13:M13)</f>
        <v>4033</v>
      </c>
      <c r="D13" s="11">
        <v>2850</v>
      </c>
      <c r="E13" s="11">
        <v>150</v>
      </c>
      <c r="F13" s="11">
        <v>70</v>
      </c>
      <c r="G13" s="11">
        <v>0</v>
      </c>
      <c r="H13" s="11">
        <v>1</v>
      </c>
      <c r="I13" s="11">
        <v>0</v>
      </c>
      <c r="J13" s="11">
        <v>0</v>
      </c>
      <c r="K13" s="11">
        <v>112</v>
      </c>
      <c r="L13" s="11">
        <v>850</v>
      </c>
      <c r="M13" s="11">
        <v>0</v>
      </c>
    </row>
    <row r="14" spans="1:13" ht="12.75">
      <c r="A14" s="1" t="s">
        <v>33</v>
      </c>
      <c r="C14" s="5">
        <f>+C13</f>
        <v>4033</v>
      </c>
      <c r="D14" s="5">
        <f aca="true" t="shared" si="2" ref="D14:M14">+D13</f>
        <v>2850</v>
      </c>
      <c r="E14" s="5">
        <f t="shared" si="2"/>
        <v>150</v>
      </c>
      <c r="F14" s="5">
        <f t="shared" si="2"/>
        <v>70</v>
      </c>
      <c r="G14" s="5">
        <f t="shared" si="2"/>
        <v>0</v>
      </c>
      <c r="H14" s="5">
        <f t="shared" si="2"/>
        <v>1</v>
      </c>
      <c r="I14" s="5">
        <f t="shared" si="2"/>
        <v>0</v>
      </c>
      <c r="J14" s="5">
        <f t="shared" si="2"/>
        <v>0</v>
      </c>
      <c r="K14" s="5">
        <f t="shared" si="2"/>
        <v>112</v>
      </c>
      <c r="L14" s="5">
        <f t="shared" si="2"/>
        <v>850</v>
      </c>
      <c r="M14" s="5">
        <f t="shared" si="2"/>
        <v>0</v>
      </c>
    </row>
    <row r="15" spans="1:13" ht="12.75">
      <c r="A15" t="s">
        <v>4</v>
      </c>
      <c r="B15" t="s">
        <v>5</v>
      </c>
      <c r="C15" s="10">
        <f>SUM(D15:M15)</f>
        <v>21734</v>
      </c>
      <c r="D15" s="3">
        <v>19526</v>
      </c>
      <c r="E15" s="3">
        <v>1784</v>
      </c>
      <c r="F15" s="3">
        <v>203</v>
      </c>
      <c r="G15" s="3">
        <v>1</v>
      </c>
      <c r="H15" s="3">
        <v>1</v>
      </c>
      <c r="I15" s="3">
        <v>0</v>
      </c>
      <c r="J15" s="3">
        <v>0</v>
      </c>
      <c r="K15" s="3">
        <v>219</v>
      </c>
      <c r="L15" s="3">
        <v>0</v>
      </c>
      <c r="M15" s="3">
        <v>0</v>
      </c>
    </row>
    <row r="16" spans="1:13" ht="12.75">
      <c r="A16" s="1" t="s">
        <v>34</v>
      </c>
      <c r="C16" s="5">
        <f>+C15</f>
        <v>21734</v>
      </c>
      <c r="D16" s="5">
        <f aca="true" t="shared" si="3" ref="D16:M16">+D15</f>
        <v>19526</v>
      </c>
      <c r="E16" s="5">
        <f t="shared" si="3"/>
        <v>1784</v>
      </c>
      <c r="F16" s="5">
        <f t="shared" si="3"/>
        <v>203</v>
      </c>
      <c r="G16" s="5">
        <f t="shared" si="3"/>
        <v>1</v>
      </c>
      <c r="H16" s="5">
        <f t="shared" si="3"/>
        <v>1</v>
      </c>
      <c r="I16" s="5">
        <f t="shared" si="3"/>
        <v>0</v>
      </c>
      <c r="J16" s="5">
        <f t="shared" si="3"/>
        <v>0</v>
      </c>
      <c r="K16" s="5">
        <f t="shared" si="3"/>
        <v>219</v>
      </c>
      <c r="L16" s="5">
        <f t="shared" si="3"/>
        <v>0</v>
      </c>
      <c r="M16" s="5">
        <f t="shared" si="3"/>
        <v>0</v>
      </c>
    </row>
    <row r="17" spans="1:13" ht="12.75">
      <c r="A17" t="s">
        <v>6</v>
      </c>
      <c r="B17" s="12" t="s">
        <v>7</v>
      </c>
      <c r="C17" s="11">
        <f>SUM(D17:M17)</f>
        <v>12620</v>
      </c>
      <c r="D17" s="11">
        <v>9900</v>
      </c>
      <c r="E17" s="11">
        <v>870</v>
      </c>
      <c r="F17" s="11">
        <v>160</v>
      </c>
      <c r="G17" s="11">
        <v>1</v>
      </c>
      <c r="H17" s="11">
        <v>8</v>
      </c>
      <c r="I17" s="11">
        <v>0</v>
      </c>
      <c r="J17" s="11">
        <v>0</v>
      </c>
      <c r="K17" s="11">
        <v>200</v>
      </c>
      <c r="L17" s="11">
        <v>1480</v>
      </c>
      <c r="M17" s="11">
        <v>1</v>
      </c>
    </row>
    <row r="18" spans="1:13" ht="12.75">
      <c r="A18" s="1" t="s">
        <v>35</v>
      </c>
      <c r="C18" s="5">
        <f>+C17</f>
        <v>12620</v>
      </c>
      <c r="D18" s="5">
        <f aca="true" t="shared" si="4" ref="D18:M18">+D17</f>
        <v>9900</v>
      </c>
      <c r="E18" s="5">
        <f t="shared" si="4"/>
        <v>870</v>
      </c>
      <c r="F18" s="5">
        <f t="shared" si="4"/>
        <v>160</v>
      </c>
      <c r="G18" s="5">
        <f t="shared" si="4"/>
        <v>1</v>
      </c>
      <c r="H18" s="5">
        <f t="shared" si="4"/>
        <v>8</v>
      </c>
      <c r="I18" s="5">
        <f t="shared" si="4"/>
        <v>0</v>
      </c>
      <c r="J18" s="5">
        <f t="shared" si="4"/>
        <v>0</v>
      </c>
      <c r="K18" s="5">
        <f t="shared" si="4"/>
        <v>200</v>
      </c>
      <c r="L18" s="5">
        <f t="shared" si="4"/>
        <v>1480</v>
      </c>
      <c r="M18" s="5">
        <f t="shared" si="4"/>
        <v>1</v>
      </c>
    </row>
    <row r="19" spans="1:13" ht="12.75">
      <c r="A19" t="s">
        <v>8</v>
      </c>
      <c r="B19" t="s">
        <v>9</v>
      </c>
      <c r="C19" s="10">
        <f>SUM(D19:M19)</f>
        <v>13473</v>
      </c>
      <c r="D19" s="3">
        <v>12314</v>
      </c>
      <c r="E19" s="3">
        <v>684</v>
      </c>
      <c r="F19" s="3">
        <v>328</v>
      </c>
      <c r="G19" s="3">
        <v>1</v>
      </c>
      <c r="H19" s="3">
        <v>1</v>
      </c>
      <c r="I19" s="3">
        <v>0</v>
      </c>
      <c r="J19" s="3">
        <v>0</v>
      </c>
      <c r="K19" s="3">
        <v>145</v>
      </c>
      <c r="L19" s="3">
        <v>0</v>
      </c>
      <c r="M19" s="3">
        <v>0</v>
      </c>
    </row>
    <row r="20" spans="1:13" ht="12.75">
      <c r="A20" s="1" t="s">
        <v>36</v>
      </c>
      <c r="C20" s="5">
        <f>+C19</f>
        <v>13473</v>
      </c>
      <c r="D20" s="5">
        <f aca="true" t="shared" si="5" ref="D20:M20">+D19</f>
        <v>12314</v>
      </c>
      <c r="E20" s="5">
        <f t="shared" si="5"/>
        <v>684</v>
      </c>
      <c r="F20" s="5">
        <f t="shared" si="5"/>
        <v>328</v>
      </c>
      <c r="G20" s="5">
        <f t="shared" si="5"/>
        <v>1</v>
      </c>
      <c r="H20" s="5">
        <f t="shared" si="5"/>
        <v>1</v>
      </c>
      <c r="I20" s="5">
        <f t="shared" si="5"/>
        <v>0</v>
      </c>
      <c r="J20" s="5">
        <f t="shared" si="5"/>
        <v>0</v>
      </c>
      <c r="K20" s="5">
        <f t="shared" si="5"/>
        <v>145</v>
      </c>
      <c r="L20" s="5">
        <f t="shared" si="5"/>
        <v>0</v>
      </c>
      <c r="M20" s="5">
        <f t="shared" si="5"/>
        <v>0</v>
      </c>
    </row>
    <row r="21" spans="1:13" ht="12.75">
      <c r="A21" t="s">
        <v>10</v>
      </c>
      <c r="B21" t="s">
        <v>11</v>
      </c>
      <c r="C21" s="10">
        <f>SUM(D21:M21)</f>
        <v>10406</v>
      </c>
      <c r="D21" s="3">
        <v>9220</v>
      </c>
      <c r="E21" s="3">
        <v>796</v>
      </c>
      <c r="F21" s="3">
        <v>229</v>
      </c>
      <c r="G21" s="3">
        <v>3</v>
      </c>
      <c r="H21" s="3">
        <v>3</v>
      </c>
      <c r="I21" s="3">
        <v>0</v>
      </c>
      <c r="J21" s="3">
        <v>0</v>
      </c>
      <c r="K21" s="3">
        <v>155</v>
      </c>
      <c r="L21" s="3">
        <v>0</v>
      </c>
      <c r="M21" s="3">
        <v>0</v>
      </c>
    </row>
    <row r="22" spans="1:13" ht="12.75">
      <c r="A22" s="1" t="s">
        <v>37</v>
      </c>
      <c r="C22" s="5">
        <f>+C21</f>
        <v>10406</v>
      </c>
      <c r="D22" s="5">
        <f aca="true" t="shared" si="6" ref="D22:M22">+D21</f>
        <v>9220</v>
      </c>
      <c r="E22" s="5">
        <f t="shared" si="6"/>
        <v>796</v>
      </c>
      <c r="F22" s="5">
        <f t="shared" si="6"/>
        <v>229</v>
      </c>
      <c r="G22" s="5">
        <f t="shared" si="6"/>
        <v>3</v>
      </c>
      <c r="H22" s="5">
        <f t="shared" si="6"/>
        <v>3</v>
      </c>
      <c r="I22" s="5">
        <f t="shared" si="6"/>
        <v>0</v>
      </c>
      <c r="J22" s="5">
        <f t="shared" si="6"/>
        <v>0</v>
      </c>
      <c r="K22" s="5">
        <f t="shared" si="6"/>
        <v>155</v>
      </c>
      <c r="L22" s="5">
        <f t="shared" si="6"/>
        <v>0</v>
      </c>
      <c r="M22" s="5">
        <f t="shared" si="6"/>
        <v>0</v>
      </c>
    </row>
    <row r="23" spans="1:13" ht="12.75">
      <c r="A23" t="s">
        <v>12</v>
      </c>
      <c r="B23" t="s">
        <v>13</v>
      </c>
      <c r="C23" s="13">
        <f>SUM(D23:M23)</f>
        <v>27611</v>
      </c>
      <c r="D23" s="13">
        <v>20790</v>
      </c>
      <c r="E23" s="13">
        <v>1424</v>
      </c>
      <c r="F23" s="13">
        <v>480</v>
      </c>
      <c r="G23" s="13">
        <v>1</v>
      </c>
      <c r="H23" s="13">
        <v>1</v>
      </c>
      <c r="I23" s="13">
        <v>0</v>
      </c>
      <c r="J23" s="13">
        <v>0</v>
      </c>
      <c r="K23" s="13">
        <v>240</v>
      </c>
      <c r="L23" s="13">
        <v>4626</v>
      </c>
      <c r="M23" s="13">
        <v>49</v>
      </c>
    </row>
    <row r="24" spans="1:13" ht="12.75">
      <c r="A24" s="1" t="s">
        <v>38</v>
      </c>
      <c r="C24" s="5">
        <f>+C23</f>
        <v>27611</v>
      </c>
      <c r="D24" s="5">
        <f aca="true" t="shared" si="7" ref="D24:M24">+D23</f>
        <v>20790</v>
      </c>
      <c r="E24" s="5">
        <f t="shared" si="7"/>
        <v>1424</v>
      </c>
      <c r="F24" s="5">
        <f t="shared" si="7"/>
        <v>480</v>
      </c>
      <c r="G24" s="5">
        <f t="shared" si="7"/>
        <v>1</v>
      </c>
      <c r="H24" s="5">
        <f t="shared" si="7"/>
        <v>1</v>
      </c>
      <c r="I24" s="5">
        <f t="shared" si="7"/>
        <v>0</v>
      </c>
      <c r="J24" s="5">
        <f t="shared" si="7"/>
        <v>0</v>
      </c>
      <c r="K24" s="5">
        <f t="shared" si="7"/>
        <v>240</v>
      </c>
      <c r="L24" s="5">
        <f t="shared" si="7"/>
        <v>4626</v>
      </c>
      <c r="M24" s="5">
        <f t="shared" si="7"/>
        <v>49</v>
      </c>
    </row>
    <row r="25" spans="1:13" ht="12.75">
      <c r="A25" t="s">
        <v>14</v>
      </c>
      <c r="B25" t="s">
        <v>13</v>
      </c>
      <c r="C25" s="10">
        <f>SUM(D25:M25)</f>
        <v>86</v>
      </c>
      <c r="D25" s="10">
        <v>37</v>
      </c>
      <c r="E25" s="10">
        <v>1</v>
      </c>
      <c r="F25" s="10">
        <v>4</v>
      </c>
      <c r="G25" s="10">
        <v>0</v>
      </c>
      <c r="H25" s="10">
        <v>0</v>
      </c>
      <c r="I25" s="10">
        <v>0</v>
      </c>
      <c r="J25" s="10">
        <v>0</v>
      </c>
      <c r="K25" s="10">
        <v>6</v>
      </c>
      <c r="L25" s="10">
        <v>38</v>
      </c>
      <c r="M25" s="10">
        <v>0</v>
      </c>
    </row>
    <row r="26" spans="1:13" ht="12.75">
      <c r="A26" s="1" t="s">
        <v>39</v>
      </c>
      <c r="C26" s="5">
        <f>+C25</f>
        <v>86</v>
      </c>
      <c r="D26" s="5">
        <f aca="true" t="shared" si="8" ref="D26:M26">+D25</f>
        <v>37</v>
      </c>
      <c r="E26" s="5">
        <f t="shared" si="8"/>
        <v>1</v>
      </c>
      <c r="F26" s="5">
        <f t="shared" si="8"/>
        <v>4</v>
      </c>
      <c r="G26" s="5">
        <f t="shared" si="8"/>
        <v>0</v>
      </c>
      <c r="H26" s="5">
        <f t="shared" si="8"/>
        <v>0</v>
      </c>
      <c r="I26" s="5">
        <f t="shared" si="8"/>
        <v>0</v>
      </c>
      <c r="J26" s="5">
        <f t="shared" si="8"/>
        <v>0</v>
      </c>
      <c r="K26" s="5">
        <f t="shared" si="8"/>
        <v>6</v>
      </c>
      <c r="L26" s="5">
        <f t="shared" si="8"/>
        <v>38</v>
      </c>
      <c r="M26" s="5">
        <f t="shared" si="8"/>
        <v>0</v>
      </c>
    </row>
    <row r="27" spans="1:13" ht="12.75">
      <c r="A27" t="s">
        <v>15</v>
      </c>
      <c r="B27" t="s">
        <v>7</v>
      </c>
      <c r="C27" s="9">
        <f>SUM(D27:M27)</f>
        <v>251</v>
      </c>
      <c r="D27" s="11">
        <v>140</v>
      </c>
      <c r="E27" s="11">
        <v>20</v>
      </c>
      <c r="F27" s="11">
        <v>7</v>
      </c>
      <c r="G27" s="11">
        <v>0</v>
      </c>
      <c r="H27" s="11">
        <v>3</v>
      </c>
      <c r="I27" s="11">
        <v>0</v>
      </c>
      <c r="J27" s="11">
        <v>0</v>
      </c>
      <c r="K27" s="11">
        <v>1</v>
      </c>
      <c r="L27" s="11">
        <v>80</v>
      </c>
      <c r="M27" s="11">
        <v>0</v>
      </c>
    </row>
    <row r="28" spans="1:18" ht="12.75">
      <c r="A28" s="1" t="s">
        <v>40</v>
      </c>
      <c r="C28" s="5">
        <f>+C27</f>
        <v>251</v>
      </c>
      <c r="D28" s="5">
        <f aca="true" t="shared" si="9" ref="D28:M28">+D27</f>
        <v>140</v>
      </c>
      <c r="E28" s="5">
        <f t="shared" si="9"/>
        <v>20</v>
      </c>
      <c r="F28" s="5">
        <f t="shared" si="9"/>
        <v>7</v>
      </c>
      <c r="G28" s="5">
        <f t="shared" si="9"/>
        <v>0</v>
      </c>
      <c r="H28" s="5">
        <f t="shared" si="9"/>
        <v>3</v>
      </c>
      <c r="I28" s="5">
        <f t="shared" si="9"/>
        <v>0</v>
      </c>
      <c r="J28" s="5">
        <f t="shared" si="9"/>
        <v>0</v>
      </c>
      <c r="K28" s="5">
        <f t="shared" si="9"/>
        <v>1</v>
      </c>
      <c r="L28" s="5">
        <f t="shared" si="9"/>
        <v>80</v>
      </c>
      <c r="M28" s="5">
        <f t="shared" si="9"/>
        <v>0</v>
      </c>
      <c r="N28" s="5"/>
      <c r="O28" s="5"/>
      <c r="P28" s="5"/>
      <c r="Q28" s="5"/>
      <c r="R28" s="5"/>
    </row>
    <row r="30" spans="1:15" ht="12.75">
      <c r="A30" s="1" t="s">
        <v>41</v>
      </c>
      <c r="C30" s="5">
        <f>+C9+C12+C14+C16+C18+C20+C22+C24+C26+C28</f>
        <v>104631</v>
      </c>
      <c r="D30" s="5">
        <f aca="true" t="shared" si="10" ref="D30:M30">+D9+D12+D14+D16+D18+D20+D22+D24+D26+D28</f>
        <v>88083</v>
      </c>
      <c r="E30" s="5">
        <f t="shared" si="10"/>
        <v>6314</v>
      </c>
      <c r="F30" s="5">
        <f t="shared" si="10"/>
        <v>1748</v>
      </c>
      <c r="G30" s="5">
        <f t="shared" si="10"/>
        <v>13</v>
      </c>
      <c r="H30" s="5">
        <f t="shared" si="10"/>
        <v>24</v>
      </c>
      <c r="I30" s="5">
        <f t="shared" si="10"/>
        <v>0</v>
      </c>
      <c r="J30" s="5">
        <f t="shared" si="10"/>
        <v>0</v>
      </c>
      <c r="K30" s="5">
        <f t="shared" si="10"/>
        <v>1304</v>
      </c>
      <c r="L30" s="5">
        <f t="shared" si="10"/>
        <v>7074</v>
      </c>
      <c r="M30" s="5">
        <f t="shared" si="10"/>
        <v>71</v>
      </c>
      <c r="N30" s="5"/>
      <c r="O30" s="5"/>
    </row>
    <row r="33" ht="12.75">
      <c r="A33" s="1"/>
    </row>
    <row r="34" ht="12.75">
      <c r="A34" s="1"/>
    </row>
  </sheetData>
  <printOptions/>
  <pageMargins left="0.75" right="0.75" top="1" bottom="1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2011-12-22T21:32:02Z</cp:lastPrinted>
  <dcterms:created xsi:type="dcterms:W3CDTF">2011-12-05T18:27:54Z</dcterms:created>
  <dcterms:modified xsi:type="dcterms:W3CDTF">2012-12-13T21:37:58Z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