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facturcoopentrerios12" sheetId="1" r:id="rId1"/>
    <sheet name="usucoopentrerios12" sheetId="2" r:id="rId2"/>
  </sheets>
  <definedNames/>
  <calcPr fullCalcOnLoad="1"/>
</workbook>
</file>

<file path=xl/sharedStrings.xml><?xml version="1.0" encoding="utf-8"?>
<sst xmlns="http://schemas.openxmlformats.org/spreadsheetml/2006/main" count="147" uniqueCount="62">
  <si>
    <t>Concordia</t>
  </si>
  <si>
    <t>Coop de Concordia</t>
  </si>
  <si>
    <t>Diamante</t>
  </si>
  <si>
    <t>Coop de Quebracho</t>
  </si>
  <si>
    <t>Federación</t>
  </si>
  <si>
    <t>Coop de Chajari</t>
  </si>
  <si>
    <t>Gualeguay</t>
  </si>
  <si>
    <t>Coop La Protectora</t>
  </si>
  <si>
    <t>Coop La Esperanza</t>
  </si>
  <si>
    <t>Gualeguaychú</t>
  </si>
  <si>
    <t>Coop San Antonio</t>
  </si>
  <si>
    <t>Coop de Gualeguaychu</t>
  </si>
  <si>
    <t>La Paz</t>
  </si>
  <si>
    <t>Coop de La Paz</t>
  </si>
  <si>
    <t>Nogoyá</t>
  </si>
  <si>
    <t>Paraná</t>
  </si>
  <si>
    <t>Coop La Agrícola Regional (Crespo)</t>
  </si>
  <si>
    <t>Coop de 25 de Mayo</t>
  </si>
  <si>
    <t>Coop El Tala</t>
  </si>
  <si>
    <t>Coop Gral José de San Martín</t>
  </si>
  <si>
    <t>Tala</t>
  </si>
  <si>
    <t>Coop El Supremo Entrerriano</t>
  </si>
  <si>
    <t>Uruguay</t>
  </si>
  <si>
    <t>Coop Ruta J</t>
  </si>
  <si>
    <t>Coop General Urquiza</t>
  </si>
  <si>
    <t>Victoria</t>
  </si>
  <si>
    <t>Coop de Victoria</t>
  </si>
  <si>
    <t>Villaguay</t>
  </si>
  <si>
    <t>Coop de Villaguay Ltda.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</si>
  <si>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</si>
  <si>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</si>
  <si>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</si>
  <si>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</si>
  <si>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</si>
  <si>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</si>
  <si>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</si>
  <si>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</si>
  <si>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</si>
  <si>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</si>
  <si>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</si>
  <si>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</si>
  <si>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</si>
  <si>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</si>
  <si>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</si>
  <si>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Provincia de ENTRE RIOS</t>
  </si>
  <si>
    <t>Cantidad de usuarios</t>
  </si>
  <si>
    <t>Total Concordia</t>
  </si>
  <si>
    <t>Total Diamante</t>
  </si>
  <si>
    <t>Total Federación</t>
  </si>
  <si>
    <t>Total Gualeguay</t>
  </si>
  <si>
    <t>Total Gualeguaychú</t>
  </si>
  <si>
    <t>Total La Paz</t>
  </si>
  <si>
    <t>Total Nogoyá</t>
  </si>
  <si>
    <t>Total Paraná</t>
  </si>
  <si>
    <t>Total Tala</t>
  </si>
  <si>
    <t>Total Uruguay</t>
  </si>
  <si>
    <t>Total Victoria</t>
  </si>
  <si>
    <t>Total Villaguay</t>
  </si>
  <si>
    <t>TOTAL COOPERATIVAS</t>
  </si>
  <si>
    <t>Coop de Santa Anita</t>
  </si>
  <si>
    <t>Cooperativas de la Provincia de ENTRE RIOS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</si>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</sst>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 topLeftCell="A20">
      <selection activeCell="C48" sqref="C48"/>
    </sheetView>
  </sheetViews>
  <sheetFormatPr defaultColWidth="11.421875" defaultRowHeight="12.75"/>
  <cols>
    <col min="1" max="1" width="24.28125" style="0" customWidth="1"/>
    <col min="2" max="2" width="23.7109375" style="0" customWidth="1"/>
    <col min="3" max="3" width="17.00390625" style="0" customWidth="1"/>
  </cols>
  <sheetData>
    <row r="2" spans="1:13" ht="12.75">
      <c r="A2" s="3" t="s">
        <v>61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44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29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30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31</v>
      </c>
      <c r="B7" s="3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12.75">
      <c r="A8" t="s">
        <v>0</v>
      </c>
      <c r="B8" t="s">
        <v>1</v>
      </c>
      <c r="C8" s="9">
        <f>SUM(D8:M8)</f>
        <v>266727.024</v>
      </c>
      <c r="D8" s="9">
        <v>140560.398</v>
      </c>
      <c r="E8" s="9">
        <v>59505.307</v>
      </c>
      <c r="F8" s="9">
        <v>24289.795</v>
      </c>
      <c r="G8" s="9">
        <v>8950</v>
      </c>
      <c r="H8" s="9">
        <v>15337.672</v>
      </c>
      <c r="I8" s="9">
        <v>0</v>
      </c>
      <c r="J8" s="9">
        <v>0</v>
      </c>
      <c r="K8" s="9">
        <v>12731.47</v>
      </c>
      <c r="L8" s="9">
        <v>0</v>
      </c>
      <c r="M8" s="9">
        <v>5352.382</v>
      </c>
    </row>
    <row r="9" spans="1:13" ht="12.75">
      <c r="A9" s="1" t="s">
        <v>46</v>
      </c>
      <c r="C9" s="10">
        <f>+C8</f>
        <v>266727.024</v>
      </c>
      <c r="D9" s="10">
        <f aca="true" t="shared" si="0" ref="D9:M9">+D8</f>
        <v>140560.398</v>
      </c>
      <c r="E9" s="10">
        <f t="shared" si="0"/>
        <v>59505.307</v>
      </c>
      <c r="F9" s="10">
        <f t="shared" si="0"/>
        <v>24289.795</v>
      </c>
      <c r="G9" s="10">
        <f t="shared" si="0"/>
        <v>8950</v>
      </c>
      <c r="H9" s="10">
        <f t="shared" si="0"/>
        <v>15337.672</v>
      </c>
      <c r="I9" s="10">
        <f t="shared" si="0"/>
        <v>0</v>
      </c>
      <c r="J9" s="10">
        <f t="shared" si="0"/>
        <v>0</v>
      </c>
      <c r="K9" s="10">
        <f t="shared" si="0"/>
        <v>12731.47</v>
      </c>
      <c r="L9" s="10">
        <f t="shared" si="0"/>
        <v>0</v>
      </c>
      <c r="M9" s="10">
        <f t="shared" si="0"/>
        <v>5352.382</v>
      </c>
    </row>
    <row r="10" spans="1:13" ht="12.75">
      <c r="A10" t="s">
        <v>2</v>
      </c>
      <c r="B10" t="s">
        <v>3</v>
      </c>
      <c r="C10" s="9">
        <f>SUM(D10:M10)</f>
        <v>8767.725</v>
      </c>
      <c r="D10" s="9">
        <v>2462.914</v>
      </c>
      <c r="E10" s="9">
        <v>3477.917</v>
      </c>
      <c r="F10" s="9">
        <v>72.397</v>
      </c>
      <c r="G10" s="9">
        <v>0</v>
      </c>
      <c r="H10" s="9">
        <v>870.143</v>
      </c>
      <c r="I10" s="9">
        <v>0</v>
      </c>
      <c r="J10" s="9">
        <v>0</v>
      </c>
      <c r="K10" s="9">
        <v>155.85</v>
      </c>
      <c r="L10" s="9">
        <v>1728.504</v>
      </c>
      <c r="M10" s="9">
        <v>0</v>
      </c>
    </row>
    <row r="11" spans="1:13" ht="12.75">
      <c r="A11" s="1" t="s">
        <v>47</v>
      </c>
      <c r="C11" s="10">
        <f>+C10</f>
        <v>8767.725</v>
      </c>
      <c r="D11" s="10">
        <f aca="true" t="shared" si="1" ref="D11:M11">+D10</f>
        <v>2462.914</v>
      </c>
      <c r="E11" s="10">
        <f t="shared" si="1"/>
        <v>3477.917</v>
      </c>
      <c r="F11" s="10">
        <f t="shared" si="1"/>
        <v>72.397</v>
      </c>
      <c r="G11" s="10">
        <f t="shared" si="1"/>
        <v>0</v>
      </c>
      <c r="H11" s="10">
        <f t="shared" si="1"/>
        <v>870.143</v>
      </c>
      <c r="I11" s="10">
        <f t="shared" si="1"/>
        <v>0</v>
      </c>
      <c r="J11" s="10">
        <f t="shared" si="1"/>
        <v>0</v>
      </c>
      <c r="K11" s="10">
        <f t="shared" si="1"/>
        <v>155.85</v>
      </c>
      <c r="L11" s="10">
        <f t="shared" si="1"/>
        <v>1728.504</v>
      </c>
      <c r="M11" s="10">
        <f t="shared" si="1"/>
        <v>0</v>
      </c>
    </row>
    <row r="12" spans="1:13" ht="12.75">
      <c r="A12" t="s">
        <v>4</v>
      </c>
      <c r="B12" t="s">
        <v>5</v>
      </c>
      <c r="C12" s="9">
        <f>SUM(D12:M12)</f>
        <v>37144.862</v>
      </c>
      <c r="D12" s="9">
        <v>8167.696</v>
      </c>
      <c r="E12" s="9">
        <v>2041.111</v>
      </c>
      <c r="F12" s="9">
        <v>12909.179</v>
      </c>
      <c r="G12" s="9">
        <v>0</v>
      </c>
      <c r="H12" s="9">
        <v>1843.123</v>
      </c>
      <c r="I12" s="9">
        <v>0</v>
      </c>
      <c r="J12" s="9">
        <v>0</v>
      </c>
      <c r="K12" s="9">
        <v>1064.492</v>
      </c>
      <c r="L12" s="9">
        <v>11119.261</v>
      </c>
      <c r="M12" s="9">
        <v>0</v>
      </c>
    </row>
    <row r="13" spans="1:13" ht="12.75">
      <c r="A13" s="1" t="s">
        <v>48</v>
      </c>
      <c r="C13" s="10">
        <f>+C12</f>
        <v>37144.862</v>
      </c>
      <c r="D13" s="10">
        <f aca="true" t="shared" si="2" ref="D13:M13">+D12</f>
        <v>8167.696</v>
      </c>
      <c r="E13" s="10">
        <f t="shared" si="2"/>
        <v>2041.111</v>
      </c>
      <c r="F13" s="10">
        <f t="shared" si="2"/>
        <v>12909.179</v>
      </c>
      <c r="G13" s="10">
        <f t="shared" si="2"/>
        <v>0</v>
      </c>
      <c r="H13" s="10">
        <f t="shared" si="2"/>
        <v>1843.123</v>
      </c>
      <c r="I13" s="10">
        <f t="shared" si="2"/>
        <v>0</v>
      </c>
      <c r="J13" s="10">
        <f t="shared" si="2"/>
        <v>0</v>
      </c>
      <c r="K13" s="10">
        <f t="shared" si="2"/>
        <v>1064.492</v>
      </c>
      <c r="L13" s="10">
        <f t="shared" si="2"/>
        <v>11119.261</v>
      </c>
      <c r="M13" s="10">
        <f t="shared" si="2"/>
        <v>0</v>
      </c>
    </row>
    <row r="14" spans="1:13" ht="12.75">
      <c r="A14" t="s">
        <v>6</v>
      </c>
      <c r="B14" t="s">
        <v>7</v>
      </c>
      <c r="C14" s="9">
        <f>SUM(D14:M14)</f>
        <v>8258.452000000001</v>
      </c>
      <c r="D14" s="9">
        <v>4275.844</v>
      </c>
      <c r="E14" s="9">
        <v>2844</v>
      </c>
      <c r="F14" s="9">
        <v>0</v>
      </c>
      <c r="G14" s="9">
        <v>0</v>
      </c>
      <c r="H14" s="9">
        <v>58.92</v>
      </c>
      <c r="I14" s="9">
        <v>0</v>
      </c>
      <c r="J14" s="9">
        <v>0</v>
      </c>
      <c r="K14" s="9">
        <v>68.261</v>
      </c>
      <c r="L14" s="9">
        <v>1011.427</v>
      </c>
      <c r="M14" s="9">
        <v>0</v>
      </c>
    </row>
    <row r="15" spans="1:13" ht="12.75">
      <c r="A15" t="s">
        <v>6</v>
      </c>
      <c r="B15" t="s">
        <v>8</v>
      </c>
      <c r="C15" s="9">
        <f>SUM(D15:M15)</f>
        <v>318.33700000000005</v>
      </c>
      <c r="D15" s="9">
        <v>0</v>
      </c>
      <c r="E15" s="9">
        <v>4.62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8.968</v>
      </c>
      <c r="L15" s="9">
        <v>304.749</v>
      </c>
      <c r="M15" s="9">
        <v>0</v>
      </c>
    </row>
    <row r="16" spans="1:13" ht="12.75">
      <c r="A16" s="1" t="s">
        <v>49</v>
      </c>
      <c r="C16" s="10">
        <f>+C14+C15</f>
        <v>8576.789</v>
      </c>
      <c r="D16" s="10">
        <f aca="true" t="shared" si="3" ref="D16:M16">+D14+D15</f>
        <v>4275.844</v>
      </c>
      <c r="E16" s="10">
        <f t="shared" si="3"/>
        <v>2848.62</v>
      </c>
      <c r="F16" s="10">
        <f t="shared" si="3"/>
        <v>0</v>
      </c>
      <c r="G16" s="10">
        <f t="shared" si="3"/>
        <v>0</v>
      </c>
      <c r="H16" s="10">
        <f t="shared" si="3"/>
        <v>58.92</v>
      </c>
      <c r="I16" s="10">
        <f t="shared" si="3"/>
        <v>0</v>
      </c>
      <c r="J16" s="10">
        <f t="shared" si="3"/>
        <v>0</v>
      </c>
      <c r="K16" s="10">
        <f t="shared" si="3"/>
        <v>77.229</v>
      </c>
      <c r="L16" s="10">
        <f t="shared" si="3"/>
        <v>1316.176</v>
      </c>
      <c r="M16" s="10">
        <f t="shared" si="3"/>
        <v>0</v>
      </c>
    </row>
    <row r="17" spans="1:13" ht="12.75">
      <c r="A17" t="s">
        <v>9</v>
      </c>
      <c r="B17" t="s">
        <v>10</v>
      </c>
      <c r="C17" s="9">
        <f>SUM(D17:M17)</f>
        <v>9623.097</v>
      </c>
      <c r="D17" s="9">
        <v>3036.794</v>
      </c>
      <c r="E17" s="9">
        <v>1377.577</v>
      </c>
      <c r="F17" s="9">
        <v>1711.316</v>
      </c>
      <c r="G17" s="9">
        <v>0</v>
      </c>
      <c r="H17" s="9">
        <v>778.239</v>
      </c>
      <c r="I17" s="9">
        <v>0</v>
      </c>
      <c r="J17" s="9">
        <v>0</v>
      </c>
      <c r="K17" s="9">
        <v>436.804</v>
      </c>
      <c r="L17" s="9">
        <v>2282.367</v>
      </c>
      <c r="M17" s="9">
        <v>0</v>
      </c>
    </row>
    <row r="18" spans="1:13" ht="12.75">
      <c r="A18" t="s">
        <v>9</v>
      </c>
      <c r="B18" t="s">
        <v>11</v>
      </c>
      <c r="C18" s="9">
        <f>SUM(D18:M18)</f>
        <v>214784.08000000002</v>
      </c>
      <c r="D18" s="9">
        <v>81200.468</v>
      </c>
      <c r="E18" s="9">
        <v>25279.045</v>
      </c>
      <c r="F18" s="9">
        <v>90468.481</v>
      </c>
      <c r="G18" s="9">
        <v>2988.171</v>
      </c>
      <c r="H18" s="9">
        <v>8262.317</v>
      </c>
      <c r="I18" s="9">
        <v>0</v>
      </c>
      <c r="J18" s="9">
        <v>0</v>
      </c>
      <c r="K18" s="9">
        <v>3396.972</v>
      </c>
      <c r="L18" s="9">
        <v>3188.626</v>
      </c>
      <c r="M18" s="9">
        <v>0</v>
      </c>
    </row>
    <row r="19" spans="1:13" ht="12.75">
      <c r="A19" s="1" t="s">
        <v>50</v>
      </c>
      <c r="C19" s="10">
        <f>+C17+C18</f>
        <v>224407.17700000003</v>
      </c>
      <c r="D19" s="10">
        <f aca="true" t="shared" si="4" ref="D19:M19">+D17+D18</f>
        <v>84237.26199999999</v>
      </c>
      <c r="E19" s="10">
        <f t="shared" si="4"/>
        <v>26656.622</v>
      </c>
      <c r="F19" s="10">
        <f t="shared" si="4"/>
        <v>92179.797</v>
      </c>
      <c r="G19" s="10">
        <f t="shared" si="4"/>
        <v>2988.171</v>
      </c>
      <c r="H19" s="10">
        <f t="shared" si="4"/>
        <v>9040.555999999999</v>
      </c>
      <c r="I19" s="10">
        <f t="shared" si="4"/>
        <v>0</v>
      </c>
      <c r="J19" s="10">
        <f t="shared" si="4"/>
        <v>0</v>
      </c>
      <c r="K19" s="10">
        <f t="shared" si="4"/>
        <v>3833.7760000000003</v>
      </c>
      <c r="L19" s="10">
        <f t="shared" si="4"/>
        <v>5470.993</v>
      </c>
      <c r="M19" s="10">
        <f t="shared" si="4"/>
        <v>0</v>
      </c>
    </row>
    <row r="20" spans="1:13" ht="12.75">
      <c r="A20" t="s">
        <v>12</v>
      </c>
      <c r="B20" t="s">
        <v>13</v>
      </c>
      <c r="C20" s="9">
        <f>SUM(D20:M20)</f>
        <v>42456.17</v>
      </c>
      <c r="D20" s="9">
        <v>21216.814</v>
      </c>
      <c r="E20" s="9">
        <v>6901.918</v>
      </c>
      <c r="F20" s="9">
        <v>3318.313</v>
      </c>
      <c r="G20" s="9">
        <v>2030.859</v>
      </c>
      <c r="H20" s="9">
        <v>1851.838</v>
      </c>
      <c r="I20" s="9">
        <v>0</v>
      </c>
      <c r="J20" s="9">
        <v>0</v>
      </c>
      <c r="K20" s="9">
        <v>1212.655</v>
      </c>
      <c r="L20" s="9">
        <v>5923.773</v>
      </c>
      <c r="M20" s="9">
        <v>0</v>
      </c>
    </row>
    <row r="21" spans="1:13" ht="12.75">
      <c r="A21" s="1" t="s">
        <v>51</v>
      </c>
      <c r="C21" s="10">
        <f>+C20</f>
        <v>42456.17</v>
      </c>
      <c r="D21" s="10">
        <f aca="true" t="shared" si="5" ref="D21:M21">+D20</f>
        <v>21216.814</v>
      </c>
      <c r="E21" s="10">
        <f t="shared" si="5"/>
        <v>6901.918</v>
      </c>
      <c r="F21" s="10">
        <f t="shared" si="5"/>
        <v>3318.313</v>
      </c>
      <c r="G21" s="10">
        <f t="shared" si="5"/>
        <v>2030.859</v>
      </c>
      <c r="H21" s="10">
        <f t="shared" si="5"/>
        <v>1851.838</v>
      </c>
      <c r="I21" s="10">
        <f t="shared" si="5"/>
        <v>0</v>
      </c>
      <c r="J21" s="10">
        <f t="shared" si="5"/>
        <v>0</v>
      </c>
      <c r="K21" s="10">
        <f t="shared" si="5"/>
        <v>1212.655</v>
      </c>
      <c r="L21" s="10">
        <f t="shared" si="5"/>
        <v>5923.773</v>
      </c>
      <c r="M21" s="10">
        <f t="shared" si="5"/>
        <v>0</v>
      </c>
    </row>
    <row r="22" spans="1:13" ht="12.75">
      <c r="A22" t="s">
        <v>14</v>
      </c>
      <c r="B22" t="s">
        <v>8</v>
      </c>
      <c r="C22" s="9">
        <f>SUM(D22:M22)</f>
        <v>2961.7250000000004</v>
      </c>
      <c r="D22" s="9">
        <v>0</v>
      </c>
      <c r="E22" s="9">
        <v>69.693</v>
      </c>
      <c r="F22" s="9">
        <v>299.988</v>
      </c>
      <c r="G22" s="9">
        <v>212.94</v>
      </c>
      <c r="H22" s="9">
        <v>14.46</v>
      </c>
      <c r="I22" s="9">
        <v>0</v>
      </c>
      <c r="J22" s="9">
        <v>0</v>
      </c>
      <c r="K22" s="9">
        <v>44.931</v>
      </c>
      <c r="L22" s="9">
        <v>2319.713</v>
      </c>
      <c r="M22" s="9">
        <v>0</v>
      </c>
    </row>
    <row r="23" spans="1:13" ht="12.75">
      <c r="A23" s="1" t="s">
        <v>52</v>
      </c>
      <c r="C23" s="10">
        <f>+C22</f>
        <v>2961.7250000000004</v>
      </c>
      <c r="D23" s="10">
        <f aca="true" t="shared" si="6" ref="D23:M23">+D22</f>
        <v>0</v>
      </c>
      <c r="E23" s="10">
        <f t="shared" si="6"/>
        <v>69.693</v>
      </c>
      <c r="F23" s="10">
        <f t="shared" si="6"/>
        <v>299.988</v>
      </c>
      <c r="G23" s="10">
        <f t="shared" si="6"/>
        <v>212.94</v>
      </c>
      <c r="H23" s="10">
        <f t="shared" si="6"/>
        <v>14.46</v>
      </c>
      <c r="I23" s="10">
        <f t="shared" si="6"/>
        <v>0</v>
      </c>
      <c r="J23" s="10">
        <f t="shared" si="6"/>
        <v>0</v>
      </c>
      <c r="K23" s="10">
        <f t="shared" si="6"/>
        <v>44.931</v>
      </c>
      <c r="L23" s="10">
        <f t="shared" si="6"/>
        <v>2319.713</v>
      </c>
      <c r="M23" s="10">
        <f t="shared" si="6"/>
        <v>0</v>
      </c>
    </row>
    <row r="24" spans="1:13" ht="12.75">
      <c r="A24" t="s">
        <v>15</v>
      </c>
      <c r="B24" t="s">
        <v>16</v>
      </c>
      <c r="C24" s="9">
        <f>SUM(D24:M24)</f>
        <v>46660.78199999999</v>
      </c>
      <c r="D24" s="9">
        <v>7994.841</v>
      </c>
      <c r="E24" s="9">
        <v>16135.96</v>
      </c>
      <c r="F24" s="9">
        <v>13104.509</v>
      </c>
      <c r="G24" s="9">
        <v>248.352</v>
      </c>
      <c r="H24" s="9">
        <v>853.869</v>
      </c>
      <c r="I24" s="9">
        <v>0</v>
      </c>
      <c r="J24" s="9">
        <v>0</v>
      </c>
      <c r="K24" s="9">
        <v>431.64</v>
      </c>
      <c r="L24" s="9">
        <v>7579.229</v>
      </c>
      <c r="M24" s="9">
        <v>312.382</v>
      </c>
    </row>
    <row r="25" spans="1:13" ht="12.75">
      <c r="A25" t="s">
        <v>15</v>
      </c>
      <c r="B25" t="s">
        <v>3</v>
      </c>
      <c r="C25" s="9">
        <f>SUM(D25:M25)</f>
        <v>26879.451999999997</v>
      </c>
      <c r="D25" s="9">
        <v>8513.756</v>
      </c>
      <c r="E25" s="9">
        <v>5320.806</v>
      </c>
      <c r="F25" s="9">
        <v>3800.988</v>
      </c>
      <c r="G25" s="9">
        <v>0</v>
      </c>
      <c r="H25" s="9">
        <v>1558.836</v>
      </c>
      <c r="I25" s="9">
        <v>0</v>
      </c>
      <c r="J25" s="9">
        <v>0</v>
      </c>
      <c r="K25" s="9">
        <v>916.849</v>
      </c>
      <c r="L25" s="9">
        <v>6768.217</v>
      </c>
      <c r="M25" s="9">
        <v>0</v>
      </c>
    </row>
    <row r="26" spans="1:13" ht="12.75">
      <c r="A26" t="s">
        <v>15</v>
      </c>
      <c r="B26" t="s">
        <v>17</v>
      </c>
      <c r="C26" s="9">
        <f>SUM(D26:M26)</f>
        <v>20298.983999999997</v>
      </c>
      <c r="D26" s="9">
        <v>7904.413</v>
      </c>
      <c r="E26" s="9">
        <v>5488.902</v>
      </c>
      <c r="F26" s="9">
        <v>580.16</v>
      </c>
      <c r="G26" s="9">
        <v>0</v>
      </c>
      <c r="H26" s="9">
        <v>1284.616</v>
      </c>
      <c r="I26" s="9">
        <v>0</v>
      </c>
      <c r="J26" s="9">
        <v>0</v>
      </c>
      <c r="K26" s="9">
        <v>908.055</v>
      </c>
      <c r="L26" s="9">
        <v>4132.838</v>
      </c>
      <c r="M26" s="9">
        <v>0</v>
      </c>
    </row>
    <row r="27" spans="1:13" ht="12.75">
      <c r="A27" t="s">
        <v>15</v>
      </c>
      <c r="B27" t="s">
        <v>18</v>
      </c>
      <c r="C27" s="9">
        <f>SUM(D27:M27)</f>
        <v>18574.522999999997</v>
      </c>
      <c r="D27" s="9">
        <v>6710.025</v>
      </c>
      <c r="E27" s="9">
        <v>5865.308</v>
      </c>
      <c r="F27" s="9">
        <v>320.775</v>
      </c>
      <c r="G27" s="9">
        <v>0</v>
      </c>
      <c r="H27" s="9">
        <v>1825.464</v>
      </c>
      <c r="I27" s="9">
        <v>0</v>
      </c>
      <c r="J27" s="9">
        <v>0</v>
      </c>
      <c r="K27" s="9">
        <v>723.598</v>
      </c>
      <c r="L27" s="9">
        <v>3129.353</v>
      </c>
      <c r="M27" s="9">
        <v>0</v>
      </c>
    </row>
    <row r="28" spans="1:13" ht="12.75">
      <c r="A28" t="s">
        <v>15</v>
      </c>
      <c r="B28" t="s">
        <v>19</v>
      </c>
      <c r="C28" s="9">
        <f>SUM(D28:M28)</f>
        <v>15010.076</v>
      </c>
      <c r="D28" s="9">
        <v>1710.685</v>
      </c>
      <c r="E28" s="9">
        <v>864.489</v>
      </c>
      <c r="F28" s="9">
        <v>6619.905</v>
      </c>
      <c r="G28" s="9">
        <v>0</v>
      </c>
      <c r="H28" s="9">
        <v>973.939</v>
      </c>
      <c r="I28" s="9">
        <v>0</v>
      </c>
      <c r="J28" s="9">
        <v>0</v>
      </c>
      <c r="K28" s="9">
        <v>71.005</v>
      </c>
      <c r="L28" s="9">
        <v>4770.053</v>
      </c>
      <c r="M28" s="9">
        <v>0</v>
      </c>
    </row>
    <row r="29" spans="1:13" ht="12.75">
      <c r="A29" s="1" t="s">
        <v>53</v>
      </c>
      <c r="C29" s="10">
        <f>+C24+C25+C26+C27+C28</f>
        <v>127423.817</v>
      </c>
      <c r="D29" s="10">
        <f aca="true" t="shared" si="7" ref="D29:M29">+D24+D25+D26+D27+D28</f>
        <v>32833.72</v>
      </c>
      <c r="E29" s="10">
        <f t="shared" si="7"/>
        <v>33675.465</v>
      </c>
      <c r="F29" s="10">
        <f t="shared" si="7"/>
        <v>24426.337</v>
      </c>
      <c r="G29" s="10">
        <f t="shared" si="7"/>
        <v>248.352</v>
      </c>
      <c r="H29" s="10">
        <f t="shared" si="7"/>
        <v>6496.724</v>
      </c>
      <c r="I29" s="10">
        <f t="shared" si="7"/>
        <v>0</v>
      </c>
      <c r="J29" s="10">
        <f t="shared" si="7"/>
        <v>0</v>
      </c>
      <c r="K29" s="10">
        <f t="shared" si="7"/>
        <v>3051.147</v>
      </c>
      <c r="L29" s="10">
        <f t="shared" si="7"/>
        <v>26379.69</v>
      </c>
      <c r="M29" s="10">
        <f t="shared" si="7"/>
        <v>312.382</v>
      </c>
    </row>
    <row r="30" spans="1:13" ht="12.75">
      <c r="A30" t="s">
        <v>20</v>
      </c>
      <c r="B30" t="s">
        <v>21</v>
      </c>
      <c r="C30" s="9">
        <f>SUM(D30:M30)</f>
        <v>5516.612</v>
      </c>
      <c r="D30" s="9">
        <v>0</v>
      </c>
      <c r="E30" s="9">
        <v>0</v>
      </c>
      <c r="F30" s="9">
        <v>0</v>
      </c>
      <c r="G30" s="9">
        <v>0</v>
      </c>
      <c r="H30" s="9">
        <v>310.573</v>
      </c>
      <c r="I30" s="9">
        <v>0</v>
      </c>
      <c r="J30" s="9">
        <v>0</v>
      </c>
      <c r="K30" s="9">
        <v>0</v>
      </c>
      <c r="L30" s="9">
        <v>5206.039</v>
      </c>
      <c r="M30" s="9">
        <v>0</v>
      </c>
    </row>
    <row r="31" spans="1:13" ht="12.75">
      <c r="A31" t="s">
        <v>20</v>
      </c>
      <c r="B31" t="s">
        <v>8</v>
      </c>
      <c r="C31" s="9">
        <f>SUM(D31:M31)</f>
        <v>3736.452</v>
      </c>
      <c r="D31" s="9">
        <v>2440.309</v>
      </c>
      <c r="E31" s="9">
        <v>662.089</v>
      </c>
      <c r="F31" s="9">
        <v>5.978</v>
      </c>
      <c r="G31" s="9">
        <v>83.516</v>
      </c>
      <c r="H31" s="9">
        <v>419.431</v>
      </c>
      <c r="I31" s="9">
        <v>0</v>
      </c>
      <c r="J31" s="9">
        <v>0</v>
      </c>
      <c r="K31" s="9">
        <v>125.129</v>
      </c>
      <c r="L31" s="9">
        <v>0</v>
      </c>
      <c r="M31" s="9">
        <v>0</v>
      </c>
    </row>
    <row r="32" spans="1:13" ht="12.75">
      <c r="A32" s="1" t="s">
        <v>54</v>
      </c>
      <c r="C32" s="10">
        <f>+C30+C31</f>
        <v>9253.064</v>
      </c>
      <c r="D32" s="10">
        <f aca="true" t="shared" si="8" ref="D32:M32">+D30+D31</f>
        <v>2440.309</v>
      </c>
      <c r="E32" s="10">
        <f t="shared" si="8"/>
        <v>662.089</v>
      </c>
      <c r="F32" s="10">
        <f t="shared" si="8"/>
        <v>5.978</v>
      </c>
      <c r="G32" s="10">
        <f t="shared" si="8"/>
        <v>83.516</v>
      </c>
      <c r="H32" s="10">
        <f t="shared" si="8"/>
        <v>730.0039999999999</v>
      </c>
      <c r="I32" s="10">
        <f t="shared" si="8"/>
        <v>0</v>
      </c>
      <c r="J32" s="10">
        <f t="shared" si="8"/>
        <v>0</v>
      </c>
      <c r="K32" s="10">
        <f t="shared" si="8"/>
        <v>125.129</v>
      </c>
      <c r="L32" s="10">
        <f t="shared" si="8"/>
        <v>5206.039</v>
      </c>
      <c r="M32" s="10">
        <f t="shared" si="8"/>
        <v>0</v>
      </c>
    </row>
    <row r="33" spans="1:13" ht="12.75">
      <c r="A33" t="s">
        <v>22</v>
      </c>
      <c r="B33" t="s">
        <v>23</v>
      </c>
      <c r="C33" s="9">
        <f>SUM(D33:M33)</f>
        <v>14407.305</v>
      </c>
      <c r="D33" s="9">
        <v>4474.749</v>
      </c>
      <c r="E33" s="9">
        <v>1110.435</v>
      </c>
      <c r="F33" s="9">
        <v>1244.814</v>
      </c>
      <c r="G33" s="9">
        <v>96.961</v>
      </c>
      <c r="H33" s="9">
        <v>1302.941</v>
      </c>
      <c r="I33" s="9">
        <v>0</v>
      </c>
      <c r="J33" s="9">
        <v>1023.689</v>
      </c>
      <c r="K33" s="9">
        <v>231.546</v>
      </c>
      <c r="L33" s="9">
        <v>4922.17</v>
      </c>
      <c r="M33" s="9">
        <v>0</v>
      </c>
    </row>
    <row r="34" spans="1:13" ht="12.75">
      <c r="A34" t="s">
        <v>22</v>
      </c>
      <c r="B34" s="7" t="s">
        <v>59</v>
      </c>
      <c r="C34" s="9">
        <f>SUM(D34:M34)</f>
        <v>7146.657</v>
      </c>
      <c r="D34" s="9">
        <v>1359.457</v>
      </c>
      <c r="E34" s="9">
        <v>769.506</v>
      </c>
      <c r="F34" s="9">
        <v>78.965</v>
      </c>
      <c r="G34" s="9">
        <v>0</v>
      </c>
      <c r="H34" s="9">
        <v>285.972</v>
      </c>
      <c r="I34" s="9">
        <v>0</v>
      </c>
      <c r="J34" s="9">
        <v>3856.339</v>
      </c>
      <c r="K34" s="9">
        <v>84.508</v>
      </c>
      <c r="L34" s="9">
        <v>711.91</v>
      </c>
      <c r="M34" s="9">
        <v>0</v>
      </c>
    </row>
    <row r="35" spans="1:13" ht="12.75">
      <c r="A35" t="s">
        <v>22</v>
      </c>
      <c r="B35" t="s">
        <v>24</v>
      </c>
      <c r="C35" s="9">
        <f>SUM(D35:M35)</f>
        <v>21692.834</v>
      </c>
      <c r="D35" s="9">
        <v>1241.057</v>
      </c>
      <c r="E35" s="9">
        <v>4719.398</v>
      </c>
      <c r="F35" s="9">
        <v>4087.598</v>
      </c>
      <c r="G35" s="9">
        <v>0</v>
      </c>
      <c r="H35" s="9">
        <v>309.641</v>
      </c>
      <c r="I35" s="9">
        <v>0</v>
      </c>
      <c r="J35" s="9">
        <v>3732.821</v>
      </c>
      <c r="K35" s="9">
        <v>1280.502</v>
      </c>
      <c r="L35" s="9">
        <v>6321.817</v>
      </c>
      <c r="M35" s="9">
        <v>0</v>
      </c>
    </row>
    <row r="36" spans="1:13" ht="12.75">
      <c r="A36" s="1" t="s">
        <v>55</v>
      </c>
      <c r="C36" s="10">
        <f>+C33+C34+C35</f>
        <v>43246.796</v>
      </c>
      <c r="D36" s="10">
        <f aca="true" t="shared" si="9" ref="D36:M36">+D33+D34+D35</f>
        <v>7075.263</v>
      </c>
      <c r="E36" s="10">
        <f t="shared" si="9"/>
        <v>6599.339</v>
      </c>
      <c r="F36" s="10">
        <f t="shared" si="9"/>
        <v>5411.377</v>
      </c>
      <c r="G36" s="10">
        <f t="shared" si="9"/>
        <v>96.961</v>
      </c>
      <c r="H36" s="10">
        <f t="shared" si="9"/>
        <v>1898.554</v>
      </c>
      <c r="I36" s="10">
        <f t="shared" si="9"/>
        <v>0</v>
      </c>
      <c r="J36" s="10">
        <f t="shared" si="9"/>
        <v>8612.849</v>
      </c>
      <c r="K36" s="10">
        <f t="shared" si="9"/>
        <v>1596.556</v>
      </c>
      <c r="L36" s="10">
        <f t="shared" si="9"/>
        <v>11955.897</v>
      </c>
      <c r="M36" s="10">
        <f t="shared" si="9"/>
        <v>0</v>
      </c>
    </row>
    <row r="37" spans="1:13" ht="12.75">
      <c r="A37" t="s">
        <v>25</v>
      </c>
      <c r="B37" t="s">
        <v>26</v>
      </c>
      <c r="C37" s="9">
        <f>SUM(D37:M37)</f>
        <v>8462.494999999999</v>
      </c>
      <c r="D37" s="9">
        <v>0</v>
      </c>
      <c r="E37" s="9">
        <v>0</v>
      </c>
      <c r="F37" s="9">
        <v>0</v>
      </c>
      <c r="G37" s="9">
        <v>0</v>
      </c>
      <c r="H37" s="9">
        <v>224.385</v>
      </c>
      <c r="I37" s="9">
        <v>0</v>
      </c>
      <c r="J37" s="9">
        <v>0</v>
      </c>
      <c r="K37" s="9">
        <v>241.169</v>
      </c>
      <c r="L37" s="9">
        <v>7996.941</v>
      </c>
      <c r="M37" s="9">
        <v>0</v>
      </c>
    </row>
    <row r="38" spans="1:13" ht="12.75">
      <c r="A38" s="1" t="s">
        <v>56</v>
      </c>
      <c r="C38" s="10">
        <f>+C37</f>
        <v>8462.494999999999</v>
      </c>
      <c r="D38" s="10">
        <f aca="true" t="shared" si="10" ref="D38:M38">+D37</f>
        <v>0</v>
      </c>
      <c r="E38" s="10">
        <f t="shared" si="10"/>
        <v>0</v>
      </c>
      <c r="F38" s="10">
        <f t="shared" si="10"/>
        <v>0</v>
      </c>
      <c r="G38" s="10">
        <f t="shared" si="10"/>
        <v>0</v>
      </c>
      <c r="H38" s="10">
        <f t="shared" si="10"/>
        <v>224.385</v>
      </c>
      <c r="I38" s="10">
        <f t="shared" si="10"/>
        <v>0</v>
      </c>
      <c r="J38" s="10">
        <f t="shared" si="10"/>
        <v>0</v>
      </c>
      <c r="K38" s="10">
        <f t="shared" si="10"/>
        <v>241.169</v>
      </c>
      <c r="L38" s="10">
        <f t="shared" si="10"/>
        <v>7996.941</v>
      </c>
      <c r="M38" s="10">
        <f t="shared" si="10"/>
        <v>0</v>
      </c>
    </row>
    <row r="39" spans="1:13" ht="12.75">
      <c r="A39" t="s">
        <v>27</v>
      </c>
      <c r="B39" t="s">
        <v>28</v>
      </c>
      <c r="C39" s="9">
        <f>SUM(D39:M39)</f>
        <v>6825.217</v>
      </c>
      <c r="D39" s="9">
        <v>0</v>
      </c>
      <c r="E39" s="9">
        <v>749.816</v>
      </c>
      <c r="F39" s="9">
        <v>44.352</v>
      </c>
      <c r="G39" s="9">
        <v>0</v>
      </c>
      <c r="H39" s="9">
        <v>4.507</v>
      </c>
      <c r="I39" s="9">
        <v>0</v>
      </c>
      <c r="J39" s="9">
        <v>2909.77</v>
      </c>
      <c r="K39" s="9">
        <v>80.555</v>
      </c>
      <c r="L39" s="9">
        <v>2924.661</v>
      </c>
      <c r="M39" s="9">
        <v>111.556</v>
      </c>
    </row>
    <row r="40" spans="1:13" ht="12.75">
      <c r="A40" t="s">
        <v>27</v>
      </c>
      <c r="B40" t="s">
        <v>3</v>
      </c>
      <c r="C40" s="9">
        <f>SUM(D40:M40)</f>
        <v>3622.6910000000003</v>
      </c>
      <c r="D40" s="9">
        <v>0</v>
      </c>
      <c r="E40" s="9">
        <v>927.795</v>
      </c>
      <c r="F40" s="9">
        <v>386.907</v>
      </c>
      <c r="G40" s="9">
        <v>0</v>
      </c>
      <c r="H40" s="9">
        <v>81.883</v>
      </c>
      <c r="I40" s="9">
        <v>0</v>
      </c>
      <c r="J40" s="9">
        <v>0</v>
      </c>
      <c r="K40" s="9">
        <v>118.045</v>
      </c>
      <c r="L40" s="9">
        <v>2108.061</v>
      </c>
      <c r="M40" s="9">
        <v>0</v>
      </c>
    </row>
    <row r="41" spans="1:13" ht="12.75">
      <c r="A41" s="1" t="s">
        <v>57</v>
      </c>
      <c r="C41" s="10">
        <f>+C39+C40</f>
        <v>10447.908</v>
      </c>
      <c r="D41" s="10">
        <f aca="true" t="shared" si="11" ref="D41:M41">+D39+D40</f>
        <v>0</v>
      </c>
      <c r="E41" s="10">
        <f t="shared" si="11"/>
        <v>1677.6109999999999</v>
      </c>
      <c r="F41" s="10">
        <f t="shared" si="11"/>
        <v>431.25899999999996</v>
      </c>
      <c r="G41" s="10">
        <f t="shared" si="11"/>
        <v>0</v>
      </c>
      <c r="H41" s="10">
        <f t="shared" si="11"/>
        <v>86.39</v>
      </c>
      <c r="I41" s="10">
        <f t="shared" si="11"/>
        <v>0</v>
      </c>
      <c r="J41" s="10">
        <f t="shared" si="11"/>
        <v>2909.77</v>
      </c>
      <c r="K41" s="10">
        <f t="shared" si="11"/>
        <v>198.60000000000002</v>
      </c>
      <c r="L41" s="10">
        <f t="shared" si="11"/>
        <v>5032.722</v>
      </c>
      <c r="M41" s="10">
        <f t="shared" si="11"/>
        <v>111.556</v>
      </c>
    </row>
    <row r="42" spans="3:13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>
      <c r="A43" s="1" t="s">
        <v>58</v>
      </c>
      <c r="C43" s="10">
        <f>+C9+C11+C13+C16+C19+C21+C23+C29+C32+C36+C38+C41</f>
        <v>789875.5520000001</v>
      </c>
      <c r="D43" s="10">
        <f aca="true" t="shared" si="12" ref="D43:M43">+D9+D11+D13+D16+D19+D21+D23+D29+D32+D36+D38+D41</f>
        <v>303270.2199999999</v>
      </c>
      <c r="E43" s="10">
        <f t="shared" si="12"/>
        <v>144115.692</v>
      </c>
      <c r="F43" s="10">
        <f t="shared" si="12"/>
        <v>163344.42</v>
      </c>
      <c r="G43" s="10">
        <f t="shared" si="12"/>
        <v>14610.799</v>
      </c>
      <c r="H43" s="10">
        <f t="shared" si="12"/>
        <v>38452.76899999999</v>
      </c>
      <c r="I43" s="10">
        <f t="shared" si="12"/>
        <v>0</v>
      </c>
      <c r="J43" s="10">
        <f t="shared" si="12"/>
        <v>11522.619</v>
      </c>
      <c r="K43" s="10">
        <f t="shared" si="12"/>
        <v>24333.004</v>
      </c>
      <c r="L43" s="10">
        <f t="shared" si="12"/>
        <v>84449.709</v>
      </c>
      <c r="M43" s="10">
        <f t="shared" si="12"/>
        <v>5776.319999999999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23">
      <selection activeCell="C43" sqref="C43:M43"/>
    </sheetView>
  </sheetViews>
  <sheetFormatPr defaultColWidth="11.421875" defaultRowHeight="12.75"/>
  <cols>
    <col min="1" max="1" width="18.28125" style="0" customWidth="1"/>
    <col min="2" max="2" width="32.57421875" style="0" customWidth="1"/>
    <col min="3" max="3" width="16.28125" style="0" customWidth="1"/>
  </cols>
  <sheetData>
    <row r="2" spans="1:3" ht="12.75">
      <c r="A2" s="1" t="s">
        <v>61</v>
      </c>
      <c r="C2" s="5"/>
    </row>
    <row r="3" spans="1:3" ht="12.75">
      <c r="A3" s="3" t="s">
        <v>60</v>
      </c>
      <c r="C3" s="5"/>
    </row>
    <row r="4" spans="1:3" ht="12.75">
      <c r="A4" s="1"/>
      <c r="C4" s="5"/>
    </row>
    <row r="5" spans="1:3" ht="12.75">
      <c r="A5" s="1" t="s">
        <v>45</v>
      </c>
      <c r="C5" s="5"/>
    </row>
    <row r="6" ht="12.75">
      <c r="C6" s="5"/>
    </row>
    <row r="7" spans="1:13" ht="12.75">
      <c r="A7" s="1" t="s">
        <v>31</v>
      </c>
      <c r="B7" s="1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</row>
    <row r="8" spans="1:13" ht="12.75">
      <c r="A8" t="s">
        <v>0</v>
      </c>
      <c r="B8" t="s">
        <v>1</v>
      </c>
      <c r="C8" s="9">
        <f>SUM(D8:M8)</f>
        <v>49036</v>
      </c>
      <c r="D8" s="9">
        <v>43538</v>
      </c>
      <c r="E8" s="9">
        <v>4425</v>
      </c>
      <c r="F8" s="9">
        <v>60</v>
      </c>
      <c r="G8" s="9">
        <v>1</v>
      </c>
      <c r="H8" s="9">
        <v>1</v>
      </c>
      <c r="I8" s="9">
        <v>0</v>
      </c>
      <c r="J8" s="9">
        <v>0</v>
      </c>
      <c r="K8" s="9">
        <v>473</v>
      </c>
      <c r="L8" s="9">
        <v>0</v>
      </c>
      <c r="M8" s="9">
        <v>538</v>
      </c>
    </row>
    <row r="9" spans="1:13" ht="12.75">
      <c r="A9" s="1" t="s">
        <v>46</v>
      </c>
      <c r="C9" s="10">
        <f>+C8</f>
        <v>49036</v>
      </c>
      <c r="D9" s="10">
        <f aca="true" t="shared" si="0" ref="D9:M9">+D8</f>
        <v>43538</v>
      </c>
      <c r="E9" s="10">
        <f t="shared" si="0"/>
        <v>4425</v>
      </c>
      <c r="F9" s="10">
        <f t="shared" si="0"/>
        <v>60</v>
      </c>
      <c r="G9" s="10">
        <f t="shared" si="0"/>
        <v>1</v>
      </c>
      <c r="H9" s="10">
        <f t="shared" si="0"/>
        <v>1</v>
      </c>
      <c r="I9" s="10">
        <f t="shared" si="0"/>
        <v>0</v>
      </c>
      <c r="J9" s="10">
        <f t="shared" si="0"/>
        <v>0</v>
      </c>
      <c r="K9" s="10">
        <f t="shared" si="0"/>
        <v>473</v>
      </c>
      <c r="L9" s="10">
        <f t="shared" si="0"/>
        <v>0</v>
      </c>
      <c r="M9" s="10">
        <f t="shared" si="0"/>
        <v>538</v>
      </c>
    </row>
    <row r="10" spans="1:13" ht="12.75">
      <c r="A10" t="s">
        <v>2</v>
      </c>
      <c r="B10" t="s">
        <v>3</v>
      </c>
      <c r="C10" s="9">
        <f>SUM(D10:M10)</f>
        <v>1816</v>
      </c>
      <c r="D10" s="9">
        <v>973</v>
      </c>
      <c r="E10" s="9">
        <v>182</v>
      </c>
      <c r="F10" s="9">
        <v>7</v>
      </c>
      <c r="G10" s="9">
        <v>0</v>
      </c>
      <c r="H10" s="9">
        <v>2</v>
      </c>
      <c r="I10" s="9">
        <v>0</v>
      </c>
      <c r="J10" s="9">
        <v>0</v>
      </c>
      <c r="K10" s="9">
        <v>51</v>
      </c>
      <c r="L10" s="9">
        <v>601</v>
      </c>
      <c r="M10" s="9">
        <v>0</v>
      </c>
    </row>
    <row r="11" spans="1:13" ht="12.75">
      <c r="A11" s="1" t="s">
        <v>47</v>
      </c>
      <c r="C11" s="10">
        <f>+C10</f>
        <v>1816</v>
      </c>
      <c r="D11" s="10">
        <f aca="true" t="shared" si="1" ref="D11:M11">+D10</f>
        <v>973</v>
      </c>
      <c r="E11" s="10">
        <f t="shared" si="1"/>
        <v>182</v>
      </c>
      <c r="F11" s="10">
        <f t="shared" si="1"/>
        <v>7</v>
      </c>
      <c r="G11" s="10">
        <f t="shared" si="1"/>
        <v>0</v>
      </c>
      <c r="H11" s="10">
        <f t="shared" si="1"/>
        <v>2</v>
      </c>
      <c r="I11" s="10">
        <f t="shared" si="1"/>
        <v>0</v>
      </c>
      <c r="J11" s="10">
        <f t="shared" si="1"/>
        <v>0</v>
      </c>
      <c r="K11" s="10">
        <f t="shared" si="1"/>
        <v>51</v>
      </c>
      <c r="L11" s="10">
        <f t="shared" si="1"/>
        <v>601</v>
      </c>
      <c r="M11" s="10">
        <f t="shared" si="1"/>
        <v>0</v>
      </c>
    </row>
    <row r="12" spans="1:13" ht="12.75">
      <c r="A12" t="s">
        <v>4</v>
      </c>
      <c r="B12" t="s">
        <v>5</v>
      </c>
      <c r="C12" s="9">
        <f>SUM(D12:M12)</f>
        <v>5746</v>
      </c>
      <c r="D12" s="9">
        <v>2974</v>
      </c>
      <c r="E12" s="9">
        <v>240</v>
      </c>
      <c r="F12" s="9">
        <v>150</v>
      </c>
      <c r="G12" s="9">
        <v>0</v>
      </c>
      <c r="H12" s="9">
        <v>2</v>
      </c>
      <c r="I12" s="9">
        <v>0</v>
      </c>
      <c r="J12" s="9">
        <v>0</v>
      </c>
      <c r="K12" s="9">
        <v>150</v>
      </c>
      <c r="L12" s="9">
        <v>2230</v>
      </c>
      <c r="M12" s="9">
        <v>0</v>
      </c>
    </row>
    <row r="13" spans="1:13" ht="12.75">
      <c r="A13" s="1" t="s">
        <v>48</v>
      </c>
      <c r="C13" s="10">
        <f>+C12</f>
        <v>5746</v>
      </c>
      <c r="D13" s="10">
        <f aca="true" t="shared" si="2" ref="D13:M13">+D12</f>
        <v>2974</v>
      </c>
      <c r="E13" s="10">
        <f t="shared" si="2"/>
        <v>240</v>
      </c>
      <c r="F13" s="10">
        <f t="shared" si="2"/>
        <v>150</v>
      </c>
      <c r="G13" s="10">
        <f t="shared" si="2"/>
        <v>0</v>
      </c>
      <c r="H13" s="10">
        <f t="shared" si="2"/>
        <v>2</v>
      </c>
      <c r="I13" s="10">
        <f t="shared" si="2"/>
        <v>0</v>
      </c>
      <c r="J13" s="10">
        <f t="shared" si="2"/>
        <v>0</v>
      </c>
      <c r="K13" s="10">
        <f t="shared" si="2"/>
        <v>150</v>
      </c>
      <c r="L13" s="10">
        <f t="shared" si="2"/>
        <v>2230</v>
      </c>
      <c r="M13" s="10">
        <f t="shared" si="2"/>
        <v>0</v>
      </c>
    </row>
    <row r="14" spans="1:13" ht="12" customHeight="1">
      <c r="A14" t="s">
        <v>6</v>
      </c>
      <c r="B14" t="s">
        <v>7</v>
      </c>
      <c r="C14" s="9">
        <f>SUM(D14:M14)</f>
        <v>586</v>
      </c>
      <c r="D14" s="9">
        <v>156</v>
      </c>
      <c r="E14" s="9">
        <v>1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20</v>
      </c>
      <c r="L14" s="9">
        <v>408</v>
      </c>
      <c r="M14" s="9">
        <v>0</v>
      </c>
    </row>
    <row r="15" spans="1:13" ht="12.75">
      <c r="A15" t="s">
        <v>6</v>
      </c>
      <c r="B15" t="s">
        <v>8</v>
      </c>
      <c r="C15" s="9">
        <f>SUM(D15:M15)</f>
        <v>99</v>
      </c>
      <c r="D15" s="9">
        <v>0</v>
      </c>
      <c r="E15" s="9">
        <v>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4</v>
      </c>
      <c r="L15" s="9">
        <v>92</v>
      </c>
      <c r="M15" s="9">
        <v>0</v>
      </c>
    </row>
    <row r="16" spans="1:13" ht="12.75">
      <c r="A16" s="1" t="s">
        <v>49</v>
      </c>
      <c r="C16" s="10">
        <f>+C14+C15</f>
        <v>685</v>
      </c>
      <c r="D16" s="10">
        <f aca="true" t="shared" si="3" ref="D16:M16">+D14+D15</f>
        <v>156</v>
      </c>
      <c r="E16" s="10">
        <f t="shared" si="3"/>
        <v>4</v>
      </c>
      <c r="F16" s="10">
        <f t="shared" si="3"/>
        <v>0</v>
      </c>
      <c r="G16" s="10">
        <f t="shared" si="3"/>
        <v>0</v>
      </c>
      <c r="H16" s="10">
        <f t="shared" si="3"/>
        <v>1</v>
      </c>
      <c r="I16" s="10">
        <f t="shared" si="3"/>
        <v>0</v>
      </c>
      <c r="J16" s="10">
        <f t="shared" si="3"/>
        <v>0</v>
      </c>
      <c r="K16" s="10">
        <f t="shared" si="3"/>
        <v>24</v>
      </c>
      <c r="L16" s="10">
        <f t="shared" si="3"/>
        <v>500</v>
      </c>
      <c r="M16" s="10">
        <f t="shared" si="3"/>
        <v>0</v>
      </c>
    </row>
    <row r="17" spans="1:13" ht="12.75">
      <c r="A17" t="s">
        <v>9</v>
      </c>
      <c r="B17" t="s">
        <v>10</v>
      </c>
      <c r="C17" s="9">
        <f>SUM(D17:M17)</f>
        <v>2135</v>
      </c>
      <c r="D17" s="9">
        <v>1343</v>
      </c>
      <c r="E17" s="9">
        <v>248</v>
      </c>
      <c r="F17" s="9">
        <v>33</v>
      </c>
      <c r="G17" s="9">
        <v>0</v>
      </c>
      <c r="H17" s="9">
        <v>1</v>
      </c>
      <c r="I17" s="9">
        <v>0</v>
      </c>
      <c r="J17" s="9">
        <v>0</v>
      </c>
      <c r="K17" s="9">
        <v>88</v>
      </c>
      <c r="L17" s="9">
        <v>422</v>
      </c>
      <c r="M17" s="9">
        <v>0</v>
      </c>
    </row>
    <row r="18" spans="1:13" ht="12.75">
      <c r="A18" t="s">
        <v>9</v>
      </c>
      <c r="B18" t="s">
        <v>11</v>
      </c>
      <c r="C18" s="9">
        <f>SUM(D18:M18)</f>
        <v>35049</v>
      </c>
      <c r="D18" s="9">
        <v>30898</v>
      </c>
      <c r="E18" s="9">
        <v>3188</v>
      </c>
      <c r="F18" s="9">
        <v>250</v>
      </c>
      <c r="G18" s="9">
        <v>1</v>
      </c>
      <c r="H18" s="9">
        <v>1</v>
      </c>
      <c r="I18" s="9">
        <v>0</v>
      </c>
      <c r="J18" s="9">
        <v>0</v>
      </c>
      <c r="K18" s="9">
        <v>288</v>
      </c>
      <c r="L18" s="9">
        <v>423</v>
      </c>
      <c r="M18" s="9">
        <v>0</v>
      </c>
    </row>
    <row r="19" spans="1:13" ht="12.75">
      <c r="A19" s="1" t="s">
        <v>50</v>
      </c>
      <c r="C19" s="10">
        <f>+C17+C18</f>
        <v>37184</v>
      </c>
      <c r="D19" s="10">
        <f aca="true" t="shared" si="4" ref="D19:M19">+D17+D18</f>
        <v>32241</v>
      </c>
      <c r="E19" s="10">
        <f t="shared" si="4"/>
        <v>3436</v>
      </c>
      <c r="F19" s="10">
        <f t="shared" si="4"/>
        <v>283</v>
      </c>
      <c r="G19" s="10">
        <f t="shared" si="4"/>
        <v>1</v>
      </c>
      <c r="H19" s="10">
        <f t="shared" si="4"/>
        <v>2</v>
      </c>
      <c r="I19" s="10">
        <f t="shared" si="4"/>
        <v>0</v>
      </c>
      <c r="J19" s="10">
        <f t="shared" si="4"/>
        <v>0</v>
      </c>
      <c r="K19" s="10">
        <f t="shared" si="4"/>
        <v>376</v>
      </c>
      <c r="L19" s="10">
        <f t="shared" si="4"/>
        <v>845</v>
      </c>
      <c r="M19" s="10">
        <f t="shared" si="4"/>
        <v>0</v>
      </c>
    </row>
    <row r="20" spans="1:13" ht="12.75">
      <c r="A20" t="s">
        <v>12</v>
      </c>
      <c r="B20" t="s">
        <v>13</v>
      </c>
      <c r="C20" s="9">
        <f>SUM(D20:M20)</f>
        <v>10429</v>
      </c>
      <c r="D20" s="9">
        <v>7959</v>
      </c>
      <c r="E20" s="9">
        <v>895</v>
      </c>
      <c r="F20" s="9">
        <v>24</v>
      </c>
      <c r="G20" s="9">
        <v>1</v>
      </c>
      <c r="H20" s="9">
        <v>1</v>
      </c>
      <c r="I20" s="9">
        <v>0</v>
      </c>
      <c r="J20" s="9">
        <v>0</v>
      </c>
      <c r="K20" s="9">
        <v>148</v>
      </c>
      <c r="L20" s="9">
        <v>1401</v>
      </c>
      <c r="M20" s="9">
        <v>0</v>
      </c>
    </row>
    <row r="21" spans="1:13" ht="12.75">
      <c r="A21" s="1" t="s">
        <v>51</v>
      </c>
      <c r="C21" s="10">
        <f>+C20</f>
        <v>10429</v>
      </c>
      <c r="D21" s="10">
        <f aca="true" t="shared" si="5" ref="D21:M21">+D20</f>
        <v>7959</v>
      </c>
      <c r="E21" s="10">
        <f t="shared" si="5"/>
        <v>895</v>
      </c>
      <c r="F21" s="10">
        <f t="shared" si="5"/>
        <v>24</v>
      </c>
      <c r="G21" s="10">
        <f t="shared" si="5"/>
        <v>1</v>
      </c>
      <c r="H21" s="10">
        <f t="shared" si="5"/>
        <v>1</v>
      </c>
      <c r="I21" s="10">
        <f t="shared" si="5"/>
        <v>0</v>
      </c>
      <c r="J21" s="10">
        <f t="shared" si="5"/>
        <v>0</v>
      </c>
      <c r="K21" s="10">
        <f t="shared" si="5"/>
        <v>148</v>
      </c>
      <c r="L21" s="10">
        <f t="shared" si="5"/>
        <v>1401</v>
      </c>
      <c r="M21" s="10">
        <f t="shared" si="5"/>
        <v>0</v>
      </c>
    </row>
    <row r="22" spans="1:13" ht="12.75">
      <c r="A22" t="s">
        <v>14</v>
      </c>
      <c r="B22" t="s">
        <v>8</v>
      </c>
      <c r="C22" s="9">
        <f>SUM(D22:M22)</f>
        <v>471</v>
      </c>
      <c r="D22" s="9">
        <v>0</v>
      </c>
      <c r="E22" s="9">
        <v>15</v>
      </c>
      <c r="F22" s="9">
        <v>5</v>
      </c>
      <c r="G22" s="9">
        <v>1</v>
      </c>
      <c r="H22" s="9">
        <v>1</v>
      </c>
      <c r="I22" s="9">
        <v>0</v>
      </c>
      <c r="J22" s="9">
        <v>0</v>
      </c>
      <c r="K22" s="9">
        <v>30</v>
      </c>
      <c r="L22" s="9">
        <v>419</v>
      </c>
      <c r="M22" s="9">
        <v>0</v>
      </c>
    </row>
    <row r="23" spans="1:13" ht="12.75">
      <c r="A23" s="1" t="s">
        <v>52</v>
      </c>
      <c r="C23" s="10">
        <f>+C22</f>
        <v>471</v>
      </c>
      <c r="D23" s="10">
        <f aca="true" t="shared" si="6" ref="D23:M23">+D22</f>
        <v>0</v>
      </c>
      <c r="E23" s="10">
        <f t="shared" si="6"/>
        <v>15</v>
      </c>
      <c r="F23" s="10">
        <f t="shared" si="6"/>
        <v>5</v>
      </c>
      <c r="G23" s="10">
        <f t="shared" si="6"/>
        <v>1</v>
      </c>
      <c r="H23" s="10">
        <f t="shared" si="6"/>
        <v>1</v>
      </c>
      <c r="I23" s="10">
        <f t="shared" si="6"/>
        <v>0</v>
      </c>
      <c r="J23" s="10">
        <f t="shared" si="6"/>
        <v>0</v>
      </c>
      <c r="K23" s="10">
        <f t="shared" si="6"/>
        <v>30</v>
      </c>
      <c r="L23" s="10">
        <f t="shared" si="6"/>
        <v>419</v>
      </c>
      <c r="M23" s="10">
        <f t="shared" si="6"/>
        <v>0</v>
      </c>
    </row>
    <row r="24" spans="1:13" ht="12.75">
      <c r="A24" t="s">
        <v>15</v>
      </c>
      <c r="B24" t="s">
        <v>16</v>
      </c>
      <c r="C24" s="9">
        <f>SUM(D24:M24)</f>
        <v>4911</v>
      </c>
      <c r="D24" s="9">
        <v>3343</v>
      </c>
      <c r="E24" s="9">
        <v>309</v>
      </c>
      <c r="F24" s="9">
        <v>39</v>
      </c>
      <c r="G24" s="9">
        <v>1</v>
      </c>
      <c r="H24" s="9">
        <v>1</v>
      </c>
      <c r="I24" s="9">
        <v>0</v>
      </c>
      <c r="J24" s="9">
        <v>0</v>
      </c>
      <c r="K24" s="9">
        <v>55</v>
      </c>
      <c r="L24" s="9">
        <v>1111</v>
      </c>
      <c r="M24" s="9">
        <v>52</v>
      </c>
    </row>
    <row r="25" spans="1:13" ht="12.75">
      <c r="A25" t="s">
        <v>15</v>
      </c>
      <c r="B25" t="s">
        <v>3</v>
      </c>
      <c r="C25" s="9">
        <f>SUM(D25:M25)</f>
        <v>5584</v>
      </c>
      <c r="D25" s="9">
        <v>3225</v>
      </c>
      <c r="E25" s="9">
        <v>605</v>
      </c>
      <c r="F25" s="9">
        <v>38</v>
      </c>
      <c r="G25" s="9">
        <v>0</v>
      </c>
      <c r="H25" s="9">
        <v>3</v>
      </c>
      <c r="I25" s="9">
        <v>0</v>
      </c>
      <c r="J25" s="9">
        <v>0</v>
      </c>
      <c r="K25" s="9">
        <v>115</v>
      </c>
      <c r="L25" s="9">
        <v>1598</v>
      </c>
      <c r="M25" s="9">
        <v>0</v>
      </c>
    </row>
    <row r="26" spans="1:13" ht="12.75">
      <c r="A26" t="s">
        <v>15</v>
      </c>
      <c r="B26" t="s">
        <v>17</v>
      </c>
      <c r="C26" s="9">
        <f>SUM(D26:M26)</f>
        <v>5227</v>
      </c>
      <c r="D26" s="9">
        <v>3337</v>
      </c>
      <c r="E26" s="9">
        <v>658</v>
      </c>
      <c r="F26" s="9">
        <v>23</v>
      </c>
      <c r="G26" s="9">
        <v>0</v>
      </c>
      <c r="H26" s="9">
        <v>2</v>
      </c>
      <c r="I26" s="9">
        <v>0</v>
      </c>
      <c r="J26" s="9">
        <v>0</v>
      </c>
      <c r="K26" s="9">
        <v>176</v>
      </c>
      <c r="L26" s="9">
        <v>1031</v>
      </c>
      <c r="M26" s="9">
        <v>0</v>
      </c>
    </row>
    <row r="27" spans="1:13" ht="12.75">
      <c r="A27" t="s">
        <v>15</v>
      </c>
      <c r="B27" t="s">
        <v>18</v>
      </c>
      <c r="C27" s="9">
        <f>SUM(D27:M27)</f>
        <v>4284</v>
      </c>
      <c r="D27" s="9">
        <v>2578</v>
      </c>
      <c r="E27" s="9">
        <v>821</v>
      </c>
      <c r="F27" s="9">
        <v>18</v>
      </c>
      <c r="G27" s="9">
        <v>0</v>
      </c>
      <c r="H27" s="9">
        <v>1</v>
      </c>
      <c r="I27" s="9">
        <v>0</v>
      </c>
      <c r="J27" s="9">
        <v>0</v>
      </c>
      <c r="K27" s="9">
        <v>131</v>
      </c>
      <c r="L27" s="9">
        <v>735</v>
      </c>
      <c r="M27" s="9">
        <v>0</v>
      </c>
    </row>
    <row r="28" spans="1:13" ht="12.75">
      <c r="A28" t="s">
        <v>15</v>
      </c>
      <c r="B28" t="s">
        <v>19</v>
      </c>
      <c r="C28" s="9">
        <f>SUM(D28:M28)</f>
        <v>4071</v>
      </c>
      <c r="D28" s="9">
        <v>1992</v>
      </c>
      <c r="E28" s="9">
        <v>449</v>
      </c>
      <c r="F28" s="9">
        <v>137</v>
      </c>
      <c r="G28" s="9">
        <v>0</v>
      </c>
      <c r="H28" s="9">
        <v>2</v>
      </c>
      <c r="I28" s="9">
        <v>0</v>
      </c>
      <c r="J28" s="9">
        <v>0</v>
      </c>
      <c r="K28" s="9">
        <v>93</v>
      </c>
      <c r="L28" s="9">
        <v>1398</v>
      </c>
      <c r="M28" s="9">
        <v>0</v>
      </c>
    </row>
    <row r="29" spans="1:13" ht="12.75">
      <c r="A29" s="1" t="s">
        <v>53</v>
      </c>
      <c r="C29" s="10">
        <f>+C24+C25+C26+C27+C28</f>
        <v>24077</v>
      </c>
      <c r="D29" s="10">
        <f aca="true" t="shared" si="7" ref="D29:M29">+D24+D25+D26+D27+D28</f>
        <v>14475</v>
      </c>
      <c r="E29" s="10">
        <f t="shared" si="7"/>
        <v>2842</v>
      </c>
      <c r="F29" s="10">
        <f t="shared" si="7"/>
        <v>255</v>
      </c>
      <c r="G29" s="10">
        <f t="shared" si="7"/>
        <v>1</v>
      </c>
      <c r="H29" s="10">
        <f t="shared" si="7"/>
        <v>9</v>
      </c>
      <c r="I29" s="10">
        <f t="shared" si="7"/>
        <v>0</v>
      </c>
      <c r="J29" s="10">
        <f t="shared" si="7"/>
        <v>0</v>
      </c>
      <c r="K29" s="10">
        <f t="shared" si="7"/>
        <v>570</v>
      </c>
      <c r="L29" s="10">
        <f t="shared" si="7"/>
        <v>5873</v>
      </c>
      <c r="M29" s="10">
        <f t="shared" si="7"/>
        <v>52</v>
      </c>
    </row>
    <row r="30" spans="1:13" ht="12.75">
      <c r="A30" t="s">
        <v>20</v>
      </c>
      <c r="B30" t="s">
        <v>21</v>
      </c>
      <c r="C30" s="9">
        <f>SUM(D30:M30)</f>
        <v>1411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v>0</v>
      </c>
      <c r="L30" s="9">
        <v>1410</v>
      </c>
      <c r="M30" s="9">
        <v>0</v>
      </c>
    </row>
    <row r="31" spans="1:13" ht="12.75">
      <c r="A31" t="s">
        <v>20</v>
      </c>
      <c r="B31" t="s">
        <v>8</v>
      </c>
      <c r="C31" s="9">
        <f>SUM(D31:M31)</f>
        <v>1204</v>
      </c>
      <c r="D31" s="9">
        <v>1048</v>
      </c>
      <c r="E31" s="9">
        <v>119</v>
      </c>
      <c r="F31" s="9">
        <v>1</v>
      </c>
      <c r="G31" s="9">
        <v>2</v>
      </c>
      <c r="H31" s="9">
        <v>2</v>
      </c>
      <c r="I31" s="9">
        <v>0</v>
      </c>
      <c r="J31" s="9">
        <v>0</v>
      </c>
      <c r="K31" s="9">
        <v>32</v>
      </c>
      <c r="L31" s="9">
        <v>0</v>
      </c>
      <c r="M31" s="9">
        <v>0</v>
      </c>
    </row>
    <row r="32" spans="1:13" ht="12.75">
      <c r="A32" s="1" t="s">
        <v>54</v>
      </c>
      <c r="C32" s="10">
        <f>+C30+C31</f>
        <v>2615</v>
      </c>
      <c r="D32" s="10">
        <f aca="true" t="shared" si="8" ref="D32:M32">+D30+D31</f>
        <v>1048</v>
      </c>
      <c r="E32" s="10">
        <f t="shared" si="8"/>
        <v>119</v>
      </c>
      <c r="F32" s="10">
        <f t="shared" si="8"/>
        <v>1</v>
      </c>
      <c r="G32" s="10">
        <f t="shared" si="8"/>
        <v>2</v>
      </c>
      <c r="H32" s="10">
        <f t="shared" si="8"/>
        <v>3</v>
      </c>
      <c r="I32" s="10">
        <f t="shared" si="8"/>
        <v>0</v>
      </c>
      <c r="J32" s="10">
        <f t="shared" si="8"/>
        <v>0</v>
      </c>
      <c r="K32" s="10">
        <f t="shared" si="8"/>
        <v>32</v>
      </c>
      <c r="L32" s="10">
        <f t="shared" si="8"/>
        <v>1410</v>
      </c>
      <c r="M32" s="10">
        <f t="shared" si="8"/>
        <v>0</v>
      </c>
    </row>
    <row r="33" spans="1:13" ht="12.75">
      <c r="A33" t="s">
        <v>22</v>
      </c>
      <c r="B33" t="s">
        <v>23</v>
      </c>
      <c r="C33" s="9">
        <f>SUM(D33:M33)</f>
        <v>2612</v>
      </c>
      <c r="D33" s="9">
        <v>1590</v>
      </c>
      <c r="E33" s="9">
        <v>182</v>
      </c>
      <c r="F33" s="9">
        <v>22</v>
      </c>
      <c r="G33" s="9">
        <v>1</v>
      </c>
      <c r="H33" s="9">
        <v>1</v>
      </c>
      <c r="I33" s="9">
        <v>0</v>
      </c>
      <c r="J33" s="9">
        <v>3</v>
      </c>
      <c r="K33" s="9">
        <v>37</v>
      </c>
      <c r="L33" s="9">
        <v>776</v>
      </c>
      <c r="M33" s="9">
        <v>0</v>
      </c>
    </row>
    <row r="34" spans="1:13" ht="12.75">
      <c r="A34" t="s">
        <v>22</v>
      </c>
      <c r="B34" s="7" t="s">
        <v>59</v>
      </c>
      <c r="C34" s="9">
        <f>SUM(D34:M34)</f>
        <v>871</v>
      </c>
      <c r="D34" s="9">
        <v>562</v>
      </c>
      <c r="E34" s="9">
        <v>103</v>
      </c>
      <c r="F34" s="9">
        <v>19</v>
      </c>
      <c r="G34" s="9">
        <v>0</v>
      </c>
      <c r="H34" s="9">
        <v>1</v>
      </c>
      <c r="I34" s="9">
        <v>0</v>
      </c>
      <c r="J34" s="9">
        <v>23</v>
      </c>
      <c r="K34" s="9">
        <v>15</v>
      </c>
      <c r="L34" s="9">
        <v>148</v>
      </c>
      <c r="M34" s="9">
        <v>0</v>
      </c>
    </row>
    <row r="35" spans="1:13" ht="12.75">
      <c r="A35" t="s">
        <v>22</v>
      </c>
      <c r="B35" t="s">
        <v>24</v>
      </c>
      <c r="C35" s="9">
        <f>SUM(D35:M35)</f>
        <v>2628</v>
      </c>
      <c r="D35" s="9">
        <v>1050</v>
      </c>
      <c r="E35" s="9">
        <v>94</v>
      </c>
      <c r="F35" s="9">
        <v>445</v>
      </c>
      <c r="G35" s="9">
        <v>0</v>
      </c>
      <c r="H35" s="9">
        <v>5</v>
      </c>
      <c r="I35" s="9">
        <v>0</v>
      </c>
      <c r="J35" s="9">
        <v>14</v>
      </c>
      <c r="K35" s="9">
        <v>89</v>
      </c>
      <c r="L35" s="9">
        <v>931</v>
      </c>
      <c r="M35" s="9">
        <v>0</v>
      </c>
    </row>
    <row r="36" spans="1:13" ht="12.75">
      <c r="A36" s="1" t="s">
        <v>55</v>
      </c>
      <c r="C36" s="10">
        <f>+C33+C34+C35</f>
        <v>6111</v>
      </c>
      <c r="D36" s="10">
        <f aca="true" t="shared" si="9" ref="D36:M36">+D33+D34+D35</f>
        <v>3202</v>
      </c>
      <c r="E36" s="10">
        <f t="shared" si="9"/>
        <v>379</v>
      </c>
      <c r="F36" s="10">
        <f t="shared" si="9"/>
        <v>486</v>
      </c>
      <c r="G36" s="10">
        <f t="shared" si="9"/>
        <v>1</v>
      </c>
      <c r="H36" s="10">
        <f t="shared" si="9"/>
        <v>7</v>
      </c>
      <c r="I36" s="10">
        <f t="shared" si="9"/>
        <v>0</v>
      </c>
      <c r="J36" s="10">
        <f t="shared" si="9"/>
        <v>40</v>
      </c>
      <c r="K36" s="10">
        <f t="shared" si="9"/>
        <v>141</v>
      </c>
      <c r="L36" s="10">
        <f t="shared" si="9"/>
        <v>1855</v>
      </c>
      <c r="M36" s="10">
        <f t="shared" si="9"/>
        <v>0</v>
      </c>
    </row>
    <row r="37" spans="1:13" ht="12.75">
      <c r="A37" t="s">
        <v>25</v>
      </c>
      <c r="B37" t="s">
        <v>26</v>
      </c>
      <c r="C37" s="9">
        <f>SUM(D37:M37)</f>
        <v>1817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0</v>
      </c>
      <c r="J37" s="9">
        <v>0</v>
      </c>
      <c r="K37" s="9">
        <v>59</v>
      </c>
      <c r="L37" s="9">
        <v>1757</v>
      </c>
      <c r="M37" s="9">
        <v>0</v>
      </c>
    </row>
    <row r="38" spans="1:13" ht="12.75">
      <c r="A38" s="1" t="s">
        <v>56</v>
      </c>
      <c r="C38" s="10">
        <f>+C37</f>
        <v>1817</v>
      </c>
      <c r="D38" s="10">
        <f aca="true" t="shared" si="10" ref="D38:M38">+D37</f>
        <v>0</v>
      </c>
      <c r="E38" s="10">
        <f t="shared" si="10"/>
        <v>0</v>
      </c>
      <c r="F38" s="10">
        <f t="shared" si="10"/>
        <v>0</v>
      </c>
      <c r="G38" s="10">
        <f t="shared" si="10"/>
        <v>0</v>
      </c>
      <c r="H38" s="10">
        <f t="shared" si="10"/>
        <v>1</v>
      </c>
      <c r="I38" s="10">
        <f t="shared" si="10"/>
        <v>0</v>
      </c>
      <c r="J38" s="10">
        <f t="shared" si="10"/>
        <v>0</v>
      </c>
      <c r="K38" s="10">
        <f t="shared" si="10"/>
        <v>59</v>
      </c>
      <c r="L38" s="10">
        <f t="shared" si="10"/>
        <v>1757</v>
      </c>
      <c r="M38" s="10">
        <f t="shared" si="10"/>
        <v>0</v>
      </c>
    </row>
    <row r="39" spans="1:13" ht="12.75">
      <c r="A39" t="s">
        <v>27</v>
      </c>
      <c r="B39" t="s">
        <v>28</v>
      </c>
      <c r="C39" s="9">
        <f>SUM(D39:M39)</f>
        <v>1137</v>
      </c>
      <c r="D39" s="9">
        <v>0</v>
      </c>
      <c r="E39" s="9">
        <v>173</v>
      </c>
      <c r="F39" s="9">
        <v>6</v>
      </c>
      <c r="G39" s="9">
        <v>0</v>
      </c>
      <c r="H39" s="9">
        <v>1</v>
      </c>
      <c r="I39" s="9">
        <v>0</v>
      </c>
      <c r="J39" s="9">
        <v>30</v>
      </c>
      <c r="K39" s="9">
        <v>43</v>
      </c>
      <c r="L39" s="9">
        <v>838</v>
      </c>
      <c r="M39" s="9">
        <v>46</v>
      </c>
    </row>
    <row r="40" spans="1:13" ht="12.75">
      <c r="A40" t="s">
        <v>27</v>
      </c>
      <c r="B40" t="s">
        <v>3</v>
      </c>
      <c r="C40" s="9">
        <f>SUM(D40:M40)</f>
        <v>693</v>
      </c>
      <c r="D40" s="9">
        <v>0</v>
      </c>
      <c r="E40" s="9">
        <v>49</v>
      </c>
      <c r="F40" s="9">
        <v>6</v>
      </c>
      <c r="G40" s="9">
        <v>0</v>
      </c>
      <c r="H40" s="9">
        <v>2</v>
      </c>
      <c r="I40" s="9">
        <v>0</v>
      </c>
      <c r="J40" s="9">
        <v>0</v>
      </c>
      <c r="K40" s="9">
        <v>27</v>
      </c>
      <c r="L40" s="9">
        <v>609</v>
      </c>
      <c r="M40" s="9">
        <v>0</v>
      </c>
    </row>
    <row r="41" spans="1:13" ht="12.75">
      <c r="A41" s="1" t="s">
        <v>57</v>
      </c>
      <c r="C41" s="10">
        <f>+C39+C40</f>
        <v>1830</v>
      </c>
      <c r="D41" s="10">
        <f aca="true" t="shared" si="11" ref="D41:M41">+D39+D40</f>
        <v>0</v>
      </c>
      <c r="E41" s="10">
        <f t="shared" si="11"/>
        <v>222</v>
      </c>
      <c r="F41" s="10">
        <f t="shared" si="11"/>
        <v>12</v>
      </c>
      <c r="G41" s="10">
        <f t="shared" si="11"/>
        <v>0</v>
      </c>
      <c r="H41" s="10">
        <f t="shared" si="11"/>
        <v>3</v>
      </c>
      <c r="I41" s="10">
        <f t="shared" si="11"/>
        <v>0</v>
      </c>
      <c r="J41" s="10">
        <f t="shared" si="11"/>
        <v>30</v>
      </c>
      <c r="K41" s="10">
        <f t="shared" si="11"/>
        <v>70</v>
      </c>
      <c r="L41" s="10">
        <f t="shared" si="11"/>
        <v>1447</v>
      </c>
      <c r="M41" s="10">
        <f t="shared" si="11"/>
        <v>46</v>
      </c>
    </row>
    <row r="42" spans="3:13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>
      <c r="A43" s="1" t="s">
        <v>58</v>
      </c>
      <c r="C43" s="10">
        <f>+C9+C11+C13+C16+C19+C21+C23+C29+C32+C36+C38+C41</f>
        <v>141817</v>
      </c>
      <c r="D43" s="10">
        <f aca="true" t="shared" si="12" ref="D43:M43">+D9+D11+D13+D16+D19+D21+D23+D29+D32+D36+D38+D41</f>
        <v>106566</v>
      </c>
      <c r="E43" s="10">
        <f t="shared" si="12"/>
        <v>12759</v>
      </c>
      <c r="F43" s="10">
        <f t="shared" si="12"/>
        <v>1283</v>
      </c>
      <c r="G43" s="10">
        <f t="shared" si="12"/>
        <v>8</v>
      </c>
      <c r="H43" s="10">
        <f t="shared" si="12"/>
        <v>33</v>
      </c>
      <c r="I43" s="10">
        <f t="shared" si="12"/>
        <v>0</v>
      </c>
      <c r="J43" s="10">
        <f t="shared" si="12"/>
        <v>70</v>
      </c>
      <c r="K43" s="10">
        <f t="shared" si="12"/>
        <v>2124</v>
      </c>
      <c r="L43" s="10">
        <f t="shared" si="12"/>
        <v>18338</v>
      </c>
      <c r="M43" s="10">
        <f t="shared" si="12"/>
        <v>636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2011-12-22T21:25:10Z</cp:lastPrinted>
  <dcterms:created xsi:type="dcterms:W3CDTF">2011-12-05T18:21:53Z</dcterms:created>
  <dcterms:modified xsi:type="dcterms:W3CDTF">2013-12-16T21:03:33Z</dcterms:modified>
  <cp:category/>
  <cp:version/>
  <cp:contentType/>
  <cp:contentStatus/>
</cp:coreProperties>
</file>