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lapampa12" sheetId="1" r:id="rId1"/>
    <sheet name="usucooplapampa12" sheetId="2" r:id="rId2"/>
  </sheets>
  <definedNames/>
  <calcPr fullCalcOnLoad="1"/>
</workbook>
</file>

<file path=xl/sharedStrings.xml><?xml version="1.0" encoding="utf-8"?>
<sst xmlns="http://schemas.openxmlformats.org/spreadsheetml/2006/main" count="225" uniqueCount="85">
  <si>
    <t>Atreucó</t>
  </si>
  <si>
    <t>Coop de Rolon</t>
  </si>
  <si>
    <t>Coop de Macachín</t>
  </si>
  <si>
    <t>Coop de Miguel Riglos</t>
  </si>
  <si>
    <t>Coop de Doblas</t>
  </si>
  <si>
    <t>Caleu Caleu</t>
  </si>
  <si>
    <t>Coop de La Adela</t>
  </si>
  <si>
    <t>Capital</t>
  </si>
  <si>
    <t>Coop de Santa Rosa</t>
  </si>
  <si>
    <t>Catriló</t>
  </si>
  <si>
    <t>Chapaleufú</t>
  </si>
  <si>
    <t>Coop Santa Elvira (Bernardo Larroude)</t>
  </si>
  <si>
    <t>Coop de Int. Alvear</t>
  </si>
  <si>
    <t>Conhelo</t>
  </si>
  <si>
    <t>Coop de Winifreda</t>
  </si>
  <si>
    <t>Coop de Eduardo Castex</t>
  </si>
  <si>
    <t>Guatraché</t>
  </si>
  <si>
    <t>Coop de General Acha</t>
  </si>
  <si>
    <t>Coop de Guatrache</t>
  </si>
  <si>
    <t>Coop de Darregueira Ltda ( Buenos Aires)</t>
  </si>
  <si>
    <t>Coop de Alpachiri</t>
  </si>
  <si>
    <t>Hucal</t>
  </si>
  <si>
    <t>Coop de Abramo</t>
  </si>
  <si>
    <t>Coop de General San Martín</t>
  </si>
  <si>
    <t>Coop de Jacinto Arauz</t>
  </si>
  <si>
    <t>Coop de Bernasconi</t>
  </si>
  <si>
    <t>Loventué</t>
  </si>
  <si>
    <t>Coop de Victorica</t>
  </si>
  <si>
    <t>Puelén</t>
  </si>
  <si>
    <t>Coop de 25 de Mayo</t>
  </si>
  <si>
    <t>Quemú Quemú</t>
  </si>
  <si>
    <t>Coop de Villa Mirasol</t>
  </si>
  <si>
    <t>Coop de C.Barón</t>
  </si>
  <si>
    <t>Rancul</t>
  </si>
  <si>
    <t>Coop de Rancul</t>
  </si>
  <si>
    <t>Coop de Caleufú</t>
  </si>
  <si>
    <t>Realicó</t>
  </si>
  <si>
    <t>Coop de Ing. Luiggi</t>
  </si>
  <si>
    <t>Coop de Realicó</t>
  </si>
  <si>
    <t>Toay</t>
  </si>
  <si>
    <t>Trenel</t>
  </si>
  <si>
    <t>Coop de Arata</t>
  </si>
  <si>
    <t>Coop de Trenel</t>
  </si>
  <si>
    <t>Utracán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</si>
  <si>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</si>
  <si>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</si>
  <si>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</si>
  <si>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</si>
  <si>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</si>
  <si>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</si>
  <si>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</si>
  <si>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</si>
  <si>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</si>
  <si>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</si>
  <si>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</si>
  <si>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</si>
  <si>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</si>
  <si>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</si>
  <si>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</si>
  <si>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</si>
  <si>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Maracó</t>
  </si>
  <si>
    <t>Coop de Gral Pico</t>
  </si>
  <si>
    <t>Total Atreucó</t>
  </si>
  <si>
    <t>Total Caleu Caleu</t>
  </si>
  <si>
    <t>Total Capital</t>
  </si>
  <si>
    <t>Total Catriló</t>
  </si>
  <si>
    <t>Total Chapaleufú</t>
  </si>
  <si>
    <t>Total Conhelo</t>
  </si>
  <si>
    <t>Total Guatraché</t>
  </si>
  <si>
    <t>Total Hucal</t>
  </si>
  <si>
    <t>Total Loventué</t>
  </si>
  <si>
    <t>Total Maracó</t>
  </si>
  <si>
    <t>Total Puelén</t>
  </si>
  <si>
    <t>Total Quemú Quemú</t>
  </si>
  <si>
    <t>Total Rancul</t>
  </si>
  <si>
    <t>Total Realicó</t>
  </si>
  <si>
    <t>Total Toay</t>
  </si>
  <si>
    <t>Total Trenel</t>
  </si>
  <si>
    <t>Total Utracán</t>
  </si>
  <si>
    <t>TOTAL COOPERATIVAS</t>
  </si>
  <si>
    <t>Coop de Quemú Quemú</t>
  </si>
  <si>
    <t>Cooperativas de laProvincia de LA PAMPA</t>
  </si>
  <si>
    <t>Cooperativas de la Provincia de LA PAMPA</t>
  </si>
  <si>
    <t>Coop de Quemu Quemu</t>
  </si>
  <si>
    <t>AÑO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</si>
</sst>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1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9"/>
  <sheetViews>
    <sheetView workbookViewId="0" topLeftCell="B36">
      <selection activeCell="B40" sqref="B40"/>
    </sheetView>
  </sheetViews>
  <sheetFormatPr defaultColWidth="11.421875" defaultRowHeight="12.75"/>
  <cols>
    <col min="1" max="1" width="24.421875" style="0" customWidth="1"/>
    <col min="2" max="2" width="35.421875" style="0" customWidth="1"/>
    <col min="3" max="3" width="21.57421875" style="0" customWidth="1"/>
  </cols>
  <sheetData>
    <row r="3" spans="1:13" ht="12.75">
      <c r="A3" s="3" t="s">
        <v>84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81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44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 t="s">
        <v>45</v>
      </c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3" t="s">
        <v>46</v>
      </c>
      <c r="B8" s="3" t="s">
        <v>47</v>
      </c>
      <c r="C8" s="4" t="s">
        <v>48</v>
      </c>
      <c r="D8" s="4" t="s">
        <v>49</v>
      </c>
      <c r="E8" s="4" t="s">
        <v>50</v>
      </c>
      <c r="F8" s="4" t="s">
        <v>51</v>
      </c>
      <c r="G8" s="4" t="s">
        <v>52</v>
      </c>
      <c r="H8" s="4" t="s">
        <v>53</v>
      </c>
      <c r="I8" s="4" t="s">
        <v>54</v>
      </c>
      <c r="J8" s="4" t="s">
        <v>55</v>
      </c>
      <c r="K8" s="4" t="s">
        <v>56</v>
      </c>
      <c r="L8" s="4" t="s">
        <v>57</v>
      </c>
      <c r="M8" s="4" t="s">
        <v>58</v>
      </c>
    </row>
    <row r="9" spans="1:13" ht="12.75">
      <c r="A9" t="s">
        <v>0</v>
      </c>
      <c r="B9" t="s">
        <v>1</v>
      </c>
      <c r="C9" s="9">
        <f>SUM(D9:M9)</f>
        <v>1248.799</v>
      </c>
      <c r="D9" s="9">
        <v>537.108</v>
      </c>
      <c r="E9" s="9">
        <v>150.538</v>
      </c>
      <c r="F9" s="9">
        <v>0</v>
      </c>
      <c r="G9" s="9">
        <v>0</v>
      </c>
      <c r="H9" s="9">
        <v>79.609</v>
      </c>
      <c r="I9" s="9">
        <v>0</v>
      </c>
      <c r="J9" s="9">
        <v>0</v>
      </c>
      <c r="K9" s="9">
        <v>89.529</v>
      </c>
      <c r="L9" s="9">
        <v>354.248</v>
      </c>
      <c r="M9" s="9">
        <v>37.767</v>
      </c>
    </row>
    <row r="10" spans="1:13" ht="12.75">
      <c r="A10" t="s">
        <v>0</v>
      </c>
      <c r="B10" t="s">
        <v>2</v>
      </c>
      <c r="C10" s="9">
        <f>SUM(D10:M10)</f>
        <v>13730.521</v>
      </c>
      <c r="D10" s="9">
        <v>4156.389</v>
      </c>
      <c r="E10" s="9">
        <v>2824.437</v>
      </c>
      <c r="F10" s="9">
        <v>4011.301</v>
      </c>
      <c r="G10" s="9">
        <v>0</v>
      </c>
      <c r="H10" s="9">
        <v>609.754</v>
      </c>
      <c r="I10" s="9">
        <v>0</v>
      </c>
      <c r="J10" s="9">
        <v>0</v>
      </c>
      <c r="K10" s="9">
        <v>315.312</v>
      </c>
      <c r="L10" s="9">
        <v>1516.688</v>
      </c>
      <c r="M10" s="9">
        <v>296.64</v>
      </c>
    </row>
    <row r="11" spans="1:13" ht="12.75">
      <c r="A11" t="s">
        <v>0</v>
      </c>
      <c r="B11" t="s">
        <v>3</v>
      </c>
      <c r="C11" s="9">
        <f>SUM(D11:M11)</f>
        <v>4268.458</v>
      </c>
      <c r="D11" s="9">
        <v>1826.144</v>
      </c>
      <c r="E11" s="9">
        <v>801.971</v>
      </c>
      <c r="F11" s="9">
        <v>25.95</v>
      </c>
      <c r="G11" s="9">
        <v>0</v>
      </c>
      <c r="H11" s="9">
        <v>341.758</v>
      </c>
      <c r="I11" s="9">
        <v>0</v>
      </c>
      <c r="J11" s="9">
        <v>0</v>
      </c>
      <c r="K11" s="9">
        <v>240.602</v>
      </c>
      <c r="L11" s="9">
        <v>672.824</v>
      </c>
      <c r="M11" s="9">
        <v>359.209</v>
      </c>
    </row>
    <row r="12" spans="1:13" ht="12.75">
      <c r="A12" t="s">
        <v>0</v>
      </c>
      <c r="B12" t="s">
        <v>4</v>
      </c>
      <c r="C12" s="9">
        <f>SUM(D12:M12)</f>
        <v>2469.9649999999997</v>
      </c>
      <c r="D12" s="9">
        <v>1064.395</v>
      </c>
      <c r="E12" s="9">
        <v>488.002</v>
      </c>
      <c r="F12" s="9">
        <v>7.157</v>
      </c>
      <c r="G12" s="9">
        <v>55.734</v>
      </c>
      <c r="H12" s="9">
        <v>297.908</v>
      </c>
      <c r="I12" s="9">
        <v>0</v>
      </c>
      <c r="J12" s="9">
        <v>0</v>
      </c>
      <c r="K12" s="9">
        <v>150.93</v>
      </c>
      <c r="L12" s="9">
        <v>344.408</v>
      </c>
      <c r="M12" s="9">
        <v>61.431</v>
      </c>
    </row>
    <row r="13" spans="1:13" ht="12.75">
      <c r="A13" s="1" t="s">
        <v>62</v>
      </c>
      <c r="C13" s="10">
        <f>+C9+C10+C11+C12</f>
        <v>21717.743</v>
      </c>
      <c r="D13" s="10">
        <f aca="true" t="shared" si="0" ref="D13:M13">+D9+D10+D11+D12</f>
        <v>7584.036</v>
      </c>
      <c r="E13" s="10">
        <f t="shared" si="0"/>
        <v>4264.948</v>
      </c>
      <c r="F13" s="10">
        <f t="shared" si="0"/>
        <v>4044.408</v>
      </c>
      <c r="G13" s="10">
        <f t="shared" si="0"/>
        <v>55.734</v>
      </c>
      <c r="H13" s="10">
        <f t="shared" si="0"/>
        <v>1329.029</v>
      </c>
      <c r="I13" s="10">
        <f t="shared" si="0"/>
        <v>0</v>
      </c>
      <c r="J13" s="10">
        <f t="shared" si="0"/>
        <v>0</v>
      </c>
      <c r="K13" s="10">
        <f t="shared" si="0"/>
        <v>796.373</v>
      </c>
      <c r="L13" s="10">
        <f t="shared" si="0"/>
        <v>2888.168</v>
      </c>
      <c r="M13" s="10">
        <f t="shared" si="0"/>
        <v>755.047</v>
      </c>
    </row>
    <row r="14" spans="1:13" ht="12.75">
      <c r="A14" t="s">
        <v>5</v>
      </c>
      <c r="B14" t="s">
        <v>6</v>
      </c>
      <c r="C14" s="9">
        <f>SUM(D14:M14)</f>
        <v>5584.297</v>
      </c>
      <c r="D14" s="9">
        <v>1299.43</v>
      </c>
      <c r="E14" s="9">
        <v>768.072</v>
      </c>
      <c r="F14" s="9">
        <v>90.065</v>
      </c>
      <c r="G14" s="9">
        <v>0</v>
      </c>
      <c r="H14" s="9">
        <v>373.861</v>
      </c>
      <c r="I14" s="9">
        <v>0</v>
      </c>
      <c r="J14" s="9">
        <v>100.063</v>
      </c>
      <c r="K14" s="9">
        <v>438.321</v>
      </c>
      <c r="L14" s="9">
        <v>61.584</v>
      </c>
      <c r="M14" s="9">
        <v>2452.901</v>
      </c>
    </row>
    <row r="15" spans="1:13" ht="12.75">
      <c r="A15" s="1" t="s">
        <v>63</v>
      </c>
      <c r="C15" s="10">
        <f>+C14</f>
        <v>5584.297</v>
      </c>
      <c r="D15" s="10">
        <f aca="true" t="shared" si="1" ref="D15:M15">+D14</f>
        <v>1299.43</v>
      </c>
      <c r="E15" s="10">
        <f t="shared" si="1"/>
        <v>768.072</v>
      </c>
      <c r="F15" s="10">
        <f t="shared" si="1"/>
        <v>90.065</v>
      </c>
      <c r="G15" s="10">
        <f t="shared" si="1"/>
        <v>0</v>
      </c>
      <c r="H15" s="10">
        <f t="shared" si="1"/>
        <v>373.861</v>
      </c>
      <c r="I15" s="10">
        <f t="shared" si="1"/>
        <v>0</v>
      </c>
      <c r="J15" s="10">
        <f t="shared" si="1"/>
        <v>100.063</v>
      </c>
      <c r="K15" s="10">
        <f t="shared" si="1"/>
        <v>438.321</v>
      </c>
      <c r="L15" s="10">
        <f t="shared" si="1"/>
        <v>61.584</v>
      </c>
      <c r="M15" s="10">
        <f t="shared" si="1"/>
        <v>2452.901</v>
      </c>
    </row>
    <row r="16" spans="1:13" ht="12.75">
      <c r="A16" t="s">
        <v>7</v>
      </c>
      <c r="B16" t="s">
        <v>8</v>
      </c>
      <c r="C16" s="9">
        <f>SUM(D16:M16)</f>
        <v>216785.137</v>
      </c>
      <c r="D16" s="9">
        <v>103550.39</v>
      </c>
      <c r="E16" s="9">
        <v>42091.57</v>
      </c>
      <c r="F16" s="9">
        <v>39431.226</v>
      </c>
      <c r="G16" s="9">
        <v>2407.752</v>
      </c>
      <c r="H16" s="9">
        <v>12249.345</v>
      </c>
      <c r="I16" s="9">
        <v>0</v>
      </c>
      <c r="J16" s="9">
        <v>0</v>
      </c>
      <c r="K16" s="9">
        <v>11853.248</v>
      </c>
      <c r="L16" s="9">
        <v>1908.881</v>
      </c>
      <c r="M16" s="9">
        <v>3292.725</v>
      </c>
    </row>
    <row r="17" spans="1:13" ht="12.75">
      <c r="A17" s="1" t="s">
        <v>64</v>
      </c>
      <c r="C17" s="10">
        <f>+C16</f>
        <v>216785.137</v>
      </c>
      <c r="D17" s="10">
        <f aca="true" t="shared" si="2" ref="D17:M17">+D16</f>
        <v>103550.39</v>
      </c>
      <c r="E17" s="10">
        <f t="shared" si="2"/>
        <v>42091.57</v>
      </c>
      <c r="F17" s="10">
        <f t="shared" si="2"/>
        <v>39431.226</v>
      </c>
      <c r="G17" s="10">
        <f t="shared" si="2"/>
        <v>2407.752</v>
      </c>
      <c r="H17" s="10">
        <f t="shared" si="2"/>
        <v>12249.345</v>
      </c>
      <c r="I17" s="10">
        <f t="shared" si="2"/>
        <v>0</v>
      </c>
      <c r="J17" s="10">
        <f t="shared" si="2"/>
        <v>0</v>
      </c>
      <c r="K17" s="10">
        <f t="shared" si="2"/>
        <v>11853.248</v>
      </c>
      <c r="L17" s="10">
        <f t="shared" si="2"/>
        <v>1908.881</v>
      </c>
      <c r="M17" s="10">
        <f t="shared" si="2"/>
        <v>3292.725</v>
      </c>
    </row>
    <row r="18" spans="1:13" ht="12.75">
      <c r="A18" t="s">
        <v>9</v>
      </c>
      <c r="B18" t="s">
        <v>8</v>
      </c>
      <c r="C18" s="9">
        <f>SUM(D18:M18)</f>
        <v>26927.659</v>
      </c>
      <c r="D18" s="9">
        <v>5541.054</v>
      </c>
      <c r="E18" s="9">
        <v>2734.662</v>
      </c>
      <c r="F18" s="9">
        <v>15720.603</v>
      </c>
      <c r="G18" s="9">
        <v>175.309</v>
      </c>
      <c r="H18" s="9">
        <v>822.289</v>
      </c>
      <c r="I18" s="9">
        <v>0</v>
      </c>
      <c r="J18" s="9">
        <v>0</v>
      </c>
      <c r="K18" s="9">
        <v>436.88</v>
      </c>
      <c r="L18" s="9">
        <v>1379.209</v>
      </c>
      <c r="M18" s="9">
        <v>117.653</v>
      </c>
    </row>
    <row r="19" spans="1:13" ht="12.75">
      <c r="A19" s="1" t="s">
        <v>65</v>
      </c>
      <c r="C19" s="10">
        <f>+C18</f>
        <v>26927.659</v>
      </c>
      <c r="D19" s="10">
        <f aca="true" t="shared" si="3" ref="D19:M19">+D18</f>
        <v>5541.054</v>
      </c>
      <c r="E19" s="10">
        <f t="shared" si="3"/>
        <v>2734.662</v>
      </c>
      <c r="F19" s="10">
        <f t="shared" si="3"/>
        <v>15720.603</v>
      </c>
      <c r="G19" s="10">
        <f t="shared" si="3"/>
        <v>175.309</v>
      </c>
      <c r="H19" s="10">
        <f t="shared" si="3"/>
        <v>822.289</v>
      </c>
      <c r="I19" s="10">
        <f t="shared" si="3"/>
        <v>0</v>
      </c>
      <c r="J19" s="10">
        <f t="shared" si="3"/>
        <v>0</v>
      </c>
      <c r="K19" s="10">
        <f t="shared" si="3"/>
        <v>436.88</v>
      </c>
      <c r="L19" s="10">
        <f t="shared" si="3"/>
        <v>1379.209</v>
      </c>
      <c r="M19" s="10">
        <f t="shared" si="3"/>
        <v>117.653</v>
      </c>
    </row>
    <row r="20" spans="1:13" ht="12.75">
      <c r="A20" t="s">
        <v>10</v>
      </c>
      <c r="B20" t="s">
        <v>11</v>
      </c>
      <c r="C20" s="9">
        <f>SUM(D20:M20)</f>
        <v>3873.821</v>
      </c>
      <c r="D20" s="9">
        <v>1369.599</v>
      </c>
      <c r="E20" s="9">
        <v>770.015</v>
      </c>
      <c r="F20" s="9">
        <v>944.39</v>
      </c>
      <c r="G20" s="9">
        <v>74.243</v>
      </c>
      <c r="H20" s="9">
        <v>233.555</v>
      </c>
      <c r="I20" s="9">
        <v>0</v>
      </c>
      <c r="J20" s="9">
        <v>0</v>
      </c>
      <c r="K20" s="9">
        <v>122.097</v>
      </c>
      <c r="L20" s="9">
        <v>346.018</v>
      </c>
      <c r="M20" s="9">
        <v>13.904</v>
      </c>
    </row>
    <row r="21" spans="1:13" ht="12.75">
      <c r="A21" t="s">
        <v>10</v>
      </c>
      <c r="B21" s="7" t="s">
        <v>38</v>
      </c>
      <c r="C21" s="9">
        <f>SUM(D21:M21)</f>
        <v>1633.1629999999998</v>
      </c>
      <c r="D21" s="9">
        <v>600.429</v>
      </c>
      <c r="E21" s="9">
        <v>646.894</v>
      </c>
      <c r="F21" s="9">
        <v>0.828</v>
      </c>
      <c r="G21" s="9">
        <v>0</v>
      </c>
      <c r="H21" s="9">
        <v>203.773</v>
      </c>
      <c r="I21" s="9">
        <v>0</v>
      </c>
      <c r="J21" s="9">
        <v>0</v>
      </c>
      <c r="K21" s="9">
        <v>70.488</v>
      </c>
      <c r="L21" s="9">
        <v>89.993</v>
      </c>
      <c r="M21" s="9">
        <v>20.758</v>
      </c>
    </row>
    <row r="22" spans="1:13" ht="12.75">
      <c r="A22" t="s">
        <v>10</v>
      </c>
      <c r="B22" t="s">
        <v>12</v>
      </c>
      <c r="C22" s="9">
        <f>SUM(D22:M22)</f>
        <v>13920.86</v>
      </c>
      <c r="D22" s="9">
        <v>7306.904</v>
      </c>
      <c r="E22" s="9">
        <v>2432.356</v>
      </c>
      <c r="F22" s="9">
        <v>1057.448</v>
      </c>
      <c r="G22" s="9">
        <v>0</v>
      </c>
      <c r="H22" s="9">
        <v>1255.887</v>
      </c>
      <c r="I22" s="9">
        <v>0</v>
      </c>
      <c r="J22" s="9">
        <v>0</v>
      </c>
      <c r="K22" s="9">
        <v>332.001</v>
      </c>
      <c r="L22" s="9">
        <v>862.633</v>
      </c>
      <c r="M22" s="9">
        <v>673.631</v>
      </c>
    </row>
    <row r="23" spans="1:13" ht="12.75">
      <c r="A23" s="1" t="s">
        <v>66</v>
      </c>
      <c r="C23" s="10">
        <f>+C20+C21+C22</f>
        <v>19427.844</v>
      </c>
      <c r="D23" s="10">
        <f aca="true" t="shared" si="4" ref="D23:M23">+D20+D21+D22</f>
        <v>9276.932</v>
      </c>
      <c r="E23" s="10">
        <f t="shared" si="4"/>
        <v>3849.2650000000003</v>
      </c>
      <c r="F23" s="10">
        <f t="shared" si="4"/>
        <v>2002.6660000000002</v>
      </c>
      <c r="G23" s="10">
        <f t="shared" si="4"/>
        <v>74.243</v>
      </c>
      <c r="H23" s="10">
        <f t="shared" si="4"/>
        <v>1693.215</v>
      </c>
      <c r="I23" s="10">
        <f t="shared" si="4"/>
        <v>0</v>
      </c>
      <c r="J23" s="10">
        <f t="shared" si="4"/>
        <v>0</v>
      </c>
      <c r="K23" s="10">
        <f t="shared" si="4"/>
        <v>524.586</v>
      </c>
      <c r="L23" s="10">
        <f t="shared" si="4"/>
        <v>1298.644</v>
      </c>
      <c r="M23" s="10">
        <f t="shared" si="4"/>
        <v>708.293</v>
      </c>
    </row>
    <row r="24" spans="1:13" ht="12.75">
      <c r="A24" t="s">
        <v>13</v>
      </c>
      <c r="B24" t="s">
        <v>8</v>
      </c>
      <c r="C24" s="9">
        <f>SUM(D24:M24)</f>
        <v>560.082</v>
      </c>
      <c r="D24" s="9">
        <v>242.068</v>
      </c>
      <c r="E24" s="9">
        <v>45.776</v>
      </c>
      <c r="F24" s="9">
        <v>12.025</v>
      </c>
      <c r="G24" s="9">
        <v>13.72</v>
      </c>
      <c r="H24" s="9">
        <v>94.06</v>
      </c>
      <c r="I24" s="9">
        <v>0</v>
      </c>
      <c r="J24" s="9">
        <v>0</v>
      </c>
      <c r="K24" s="9">
        <v>36.762</v>
      </c>
      <c r="L24" s="9">
        <v>114.373</v>
      </c>
      <c r="M24" s="9">
        <v>1.298</v>
      </c>
    </row>
    <row r="25" spans="1:13" ht="12.75">
      <c r="A25" t="s">
        <v>13</v>
      </c>
      <c r="B25" t="s">
        <v>15</v>
      </c>
      <c r="C25" s="9">
        <f>SUM(D25:M25)</f>
        <v>17276.881</v>
      </c>
      <c r="D25" s="9">
        <v>8059.346</v>
      </c>
      <c r="E25" s="9">
        <v>3827.62</v>
      </c>
      <c r="F25" s="9">
        <v>261.68</v>
      </c>
      <c r="G25" s="9">
        <v>0</v>
      </c>
      <c r="H25" s="9">
        <v>1994.914</v>
      </c>
      <c r="I25" s="9">
        <v>0</v>
      </c>
      <c r="J25" s="9">
        <v>1394.157</v>
      </c>
      <c r="K25" s="9">
        <v>562.229</v>
      </c>
      <c r="L25" s="9">
        <v>1077.125</v>
      </c>
      <c r="M25" s="9">
        <v>99.81</v>
      </c>
    </row>
    <row r="26" spans="1:13" ht="12.75">
      <c r="A26" t="s">
        <v>13</v>
      </c>
      <c r="B26" t="s">
        <v>14</v>
      </c>
      <c r="C26" s="9">
        <f>SUM(D26:M26)</f>
        <v>6232.583</v>
      </c>
      <c r="D26" s="9">
        <v>2193.764</v>
      </c>
      <c r="E26" s="9">
        <v>1394.762</v>
      </c>
      <c r="F26" s="9">
        <v>6.197</v>
      </c>
      <c r="G26" s="9">
        <v>0</v>
      </c>
      <c r="H26" s="9">
        <v>476.804</v>
      </c>
      <c r="I26" s="9">
        <v>0</v>
      </c>
      <c r="J26" s="9">
        <v>0</v>
      </c>
      <c r="K26" s="9">
        <v>362.48</v>
      </c>
      <c r="L26" s="9">
        <v>1666.766</v>
      </c>
      <c r="M26" s="9">
        <v>131.81</v>
      </c>
    </row>
    <row r="27" spans="1:13" ht="12.75">
      <c r="A27" s="1" t="s">
        <v>67</v>
      </c>
      <c r="C27" s="10">
        <f>+C24+C25+C26</f>
        <v>24069.546</v>
      </c>
      <c r="D27" s="10">
        <f aca="true" t="shared" si="5" ref="D27:M27">+D24+D25+D26</f>
        <v>10495.178</v>
      </c>
      <c r="E27" s="10">
        <f t="shared" si="5"/>
        <v>5268.157999999999</v>
      </c>
      <c r="F27" s="10">
        <f t="shared" si="5"/>
        <v>279.902</v>
      </c>
      <c r="G27" s="10">
        <f t="shared" si="5"/>
        <v>13.72</v>
      </c>
      <c r="H27" s="10">
        <f t="shared" si="5"/>
        <v>2565.7780000000002</v>
      </c>
      <c r="I27" s="10">
        <f t="shared" si="5"/>
        <v>0</v>
      </c>
      <c r="J27" s="10">
        <f t="shared" si="5"/>
        <v>1394.157</v>
      </c>
      <c r="K27" s="10">
        <f t="shared" si="5"/>
        <v>961.471</v>
      </c>
      <c r="L27" s="10">
        <f t="shared" si="5"/>
        <v>2858.264</v>
      </c>
      <c r="M27" s="10">
        <f t="shared" si="5"/>
        <v>232.918</v>
      </c>
    </row>
    <row r="28" spans="1:13" ht="12.75">
      <c r="A28" t="s">
        <v>16</v>
      </c>
      <c r="B28" t="s">
        <v>17</v>
      </c>
      <c r="C28" s="9">
        <f>SUM(D28:M28)</f>
        <v>180.506</v>
      </c>
      <c r="D28" s="9">
        <v>36.967</v>
      </c>
      <c r="E28" s="9">
        <v>15.416</v>
      </c>
      <c r="F28" s="9">
        <v>0</v>
      </c>
      <c r="G28" s="9">
        <v>0</v>
      </c>
      <c r="H28" s="9">
        <v>13.349</v>
      </c>
      <c r="I28" s="9">
        <v>0</v>
      </c>
      <c r="J28" s="9">
        <v>0</v>
      </c>
      <c r="K28" s="9">
        <v>40.791</v>
      </c>
      <c r="L28" s="9">
        <v>73.983</v>
      </c>
      <c r="M28" s="9">
        <v>0</v>
      </c>
    </row>
    <row r="29" spans="1:13" ht="12.75">
      <c r="A29" t="s">
        <v>16</v>
      </c>
      <c r="B29" t="s">
        <v>18</v>
      </c>
      <c r="C29" s="9">
        <f>SUM(D29:M29)</f>
        <v>11279.410000000002</v>
      </c>
      <c r="D29" s="9">
        <v>4677.44</v>
      </c>
      <c r="E29" s="9">
        <v>2112</v>
      </c>
      <c r="F29" s="9">
        <v>1502.62</v>
      </c>
      <c r="G29" s="9">
        <v>109.1</v>
      </c>
      <c r="H29" s="9">
        <v>937.95</v>
      </c>
      <c r="I29" s="9">
        <v>0</v>
      </c>
      <c r="J29" s="9">
        <v>0</v>
      </c>
      <c r="K29" s="9">
        <v>577.25</v>
      </c>
      <c r="L29" s="9">
        <v>1248.52</v>
      </c>
      <c r="M29" s="9">
        <v>114.53</v>
      </c>
    </row>
    <row r="30" spans="1:13" ht="12.75">
      <c r="A30" t="s">
        <v>16</v>
      </c>
      <c r="B30" t="s">
        <v>19</v>
      </c>
      <c r="C30" s="9">
        <f>SUM(D30:M30)</f>
        <v>124.583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124.583</v>
      </c>
      <c r="M30" s="9">
        <v>0</v>
      </c>
    </row>
    <row r="31" spans="1:13" ht="12.75">
      <c r="A31" t="s">
        <v>16</v>
      </c>
      <c r="B31" t="s">
        <v>20</v>
      </c>
      <c r="C31" s="9">
        <f>SUM(D31:M31)</f>
        <v>2978.7059999999997</v>
      </c>
      <c r="D31" s="9">
        <v>1501.193</v>
      </c>
      <c r="E31" s="9">
        <v>541.704</v>
      </c>
      <c r="F31" s="9">
        <v>65.375</v>
      </c>
      <c r="G31" s="9">
        <v>0</v>
      </c>
      <c r="H31" s="9">
        <v>408.156</v>
      </c>
      <c r="I31" s="9">
        <v>0</v>
      </c>
      <c r="J31" s="9">
        <v>0</v>
      </c>
      <c r="K31" s="9">
        <v>155.002</v>
      </c>
      <c r="L31" s="9">
        <v>247.229</v>
      </c>
      <c r="M31" s="9">
        <v>60.047</v>
      </c>
    </row>
    <row r="32" spans="1:13" ht="12.75">
      <c r="A32" s="1" t="s">
        <v>68</v>
      </c>
      <c r="C32" s="10">
        <f>+C28+C29+C30+C31</f>
        <v>14563.205000000002</v>
      </c>
      <c r="D32" s="10">
        <f aca="true" t="shared" si="6" ref="D32:M32">+D28+D29+D30+D31</f>
        <v>6215.599999999999</v>
      </c>
      <c r="E32" s="10">
        <f t="shared" si="6"/>
        <v>2669.12</v>
      </c>
      <c r="F32" s="10">
        <f t="shared" si="6"/>
        <v>1567.995</v>
      </c>
      <c r="G32" s="10">
        <f t="shared" si="6"/>
        <v>109.1</v>
      </c>
      <c r="H32" s="10">
        <f t="shared" si="6"/>
        <v>1359.4550000000002</v>
      </c>
      <c r="I32" s="10">
        <f t="shared" si="6"/>
        <v>0</v>
      </c>
      <c r="J32" s="10">
        <f t="shared" si="6"/>
        <v>0</v>
      </c>
      <c r="K32" s="10">
        <f t="shared" si="6"/>
        <v>773.0429999999999</v>
      </c>
      <c r="L32" s="10">
        <f t="shared" si="6"/>
        <v>1694.315</v>
      </c>
      <c r="M32" s="10">
        <f t="shared" si="6"/>
        <v>174.577</v>
      </c>
    </row>
    <row r="33" spans="1:13" ht="12.75">
      <c r="A33" t="s">
        <v>21</v>
      </c>
      <c r="B33" t="s">
        <v>22</v>
      </c>
      <c r="C33" s="9">
        <f>SUM(D33:M33)</f>
        <v>647.9689999999999</v>
      </c>
      <c r="D33" s="9">
        <v>214.367</v>
      </c>
      <c r="E33" s="9">
        <v>55.655</v>
      </c>
      <c r="F33" s="9">
        <v>0</v>
      </c>
      <c r="G33" s="9">
        <v>0</v>
      </c>
      <c r="H33" s="9">
        <v>68.873</v>
      </c>
      <c r="I33" s="9">
        <v>0</v>
      </c>
      <c r="J33" s="9">
        <v>0</v>
      </c>
      <c r="K33" s="9">
        <v>46.049</v>
      </c>
      <c r="L33" s="9">
        <v>240.083</v>
      </c>
      <c r="M33" s="9">
        <v>22.942</v>
      </c>
    </row>
    <row r="34" spans="1:13" ht="12.75">
      <c r="A34" t="s">
        <v>21</v>
      </c>
      <c r="B34" t="s">
        <v>23</v>
      </c>
      <c r="C34" s="9">
        <f>SUM(D34:M34)</f>
        <v>4720.616</v>
      </c>
      <c r="D34" s="9">
        <v>2057.15</v>
      </c>
      <c r="E34" s="9">
        <v>816.863</v>
      </c>
      <c r="F34" s="9">
        <v>30.421</v>
      </c>
      <c r="G34" s="9">
        <v>0</v>
      </c>
      <c r="H34" s="9">
        <v>362.847</v>
      </c>
      <c r="I34" s="9">
        <v>0</v>
      </c>
      <c r="J34" s="9">
        <v>0</v>
      </c>
      <c r="K34" s="9">
        <v>154.15</v>
      </c>
      <c r="L34" s="9">
        <v>121.858</v>
      </c>
      <c r="M34" s="9">
        <v>1177.327</v>
      </c>
    </row>
    <row r="35" spans="1:13" ht="12.75">
      <c r="A35" t="s">
        <v>21</v>
      </c>
      <c r="B35" t="s">
        <v>24</v>
      </c>
      <c r="C35" s="9">
        <f>SUM(D35:M35)</f>
        <v>6785.749</v>
      </c>
      <c r="D35" s="9">
        <v>2125.515</v>
      </c>
      <c r="E35" s="9">
        <v>859.298</v>
      </c>
      <c r="F35" s="9">
        <v>2835.892</v>
      </c>
      <c r="G35" s="9">
        <v>0</v>
      </c>
      <c r="H35" s="9">
        <v>420.655</v>
      </c>
      <c r="I35" s="9">
        <v>0</v>
      </c>
      <c r="J35" s="9">
        <v>0</v>
      </c>
      <c r="K35" s="9">
        <v>133.36</v>
      </c>
      <c r="L35" s="9">
        <v>232.421</v>
      </c>
      <c r="M35" s="9">
        <v>178.608</v>
      </c>
    </row>
    <row r="36" spans="1:13" ht="12.75">
      <c r="A36" t="s">
        <v>21</v>
      </c>
      <c r="B36" t="s">
        <v>25</v>
      </c>
      <c r="C36" s="9">
        <f>SUM(D36:M36)</f>
        <v>2373.9329999999995</v>
      </c>
      <c r="D36" s="9">
        <v>1260.618</v>
      </c>
      <c r="E36" s="9">
        <v>522.352</v>
      </c>
      <c r="F36" s="9">
        <v>19.235</v>
      </c>
      <c r="G36" s="9">
        <v>0</v>
      </c>
      <c r="H36" s="9">
        <v>333.3</v>
      </c>
      <c r="I36" s="9">
        <v>0</v>
      </c>
      <c r="J36" s="9">
        <v>0</v>
      </c>
      <c r="K36" s="9">
        <v>89.351</v>
      </c>
      <c r="L36" s="9">
        <v>49.517</v>
      </c>
      <c r="M36" s="9">
        <v>99.56</v>
      </c>
    </row>
    <row r="37" spans="1:13" ht="12.75">
      <c r="A37" s="1" t="s">
        <v>69</v>
      </c>
      <c r="C37" s="10">
        <f>+C33+C34+C35+C36</f>
        <v>14528.266999999998</v>
      </c>
      <c r="D37" s="10">
        <f aca="true" t="shared" si="7" ref="D37:M37">+D33+D34+D35+D36</f>
        <v>5657.65</v>
      </c>
      <c r="E37" s="10">
        <f t="shared" si="7"/>
        <v>2254.168</v>
      </c>
      <c r="F37" s="10">
        <f t="shared" si="7"/>
        <v>2885.548</v>
      </c>
      <c r="G37" s="10">
        <f t="shared" si="7"/>
        <v>0</v>
      </c>
      <c r="H37" s="10">
        <f t="shared" si="7"/>
        <v>1185.675</v>
      </c>
      <c r="I37" s="10">
        <f t="shared" si="7"/>
        <v>0</v>
      </c>
      <c r="J37" s="10">
        <f t="shared" si="7"/>
        <v>0</v>
      </c>
      <c r="K37" s="10">
        <f t="shared" si="7"/>
        <v>422.91</v>
      </c>
      <c r="L37" s="10">
        <f t="shared" si="7"/>
        <v>643.8790000000001</v>
      </c>
      <c r="M37" s="10">
        <f t="shared" si="7"/>
        <v>1478.437</v>
      </c>
    </row>
    <row r="38" spans="1:13" ht="12.75">
      <c r="A38" t="s">
        <v>26</v>
      </c>
      <c r="B38" t="s">
        <v>27</v>
      </c>
      <c r="C38" s="9">
        <f>SUM(D38:M38)</f>
        <v>12567.983999999999</v>
      </c>
      <c r="D38" s="9">
        <v>6078.848</v>
      </c>
      <c r="E38" s="9">
        <v>1808.261</v>
      </c>
      <c r="F38" s="9">
        <v>618.765</v>
      </c>
      <c r="G38" s="9">
        <v>0</v>
      </c>
      <c r="H38" s="9">
        <v>1153.866</v>
      </c>
      <c r="I38" s="9">
        <v>0</v>
      </c>
      <c r="J38" s="9">
        <v>0</v>
      </c>
      <c r="K38" s="9">
        <v>889.982</v>
      </c>
      <c r="L38" s="9">
        <v>1887.668</v>
      </c>
      <c r="M38" s="9">
        <v>130.594</v>
      </c>
    </row>
    <row r="39" spans="1:13" ht="12.75">
      <c r="A39" s="1" t="s">
        <v>70</v>
      </c>
      <c r="C39" s="10">
        <f>+C38</f>
        <v>12567.983999999999</v>
      </c>
      <c r="D39" s="10">
        <f aca="true" t="shared" si="8" ref="D39:M39">+D38</f>
        <v>6078.848</v>
      </c>
      <c r="E39" s="10">
        <f t="shared" si="8"/>
        <v>1808.261</v>
      </c>
      <c r="F39" s="10">
        <f t="shared" si="8"/>
        <v>618.765</v>
      </c>
      <c r="G39" s="10">
        <f t="shared" si="8"/>
        <v>0</v>
      </c>
      <c r="H39" s="10">
        <f t="shared" si="8"/>
        <v>1153.866</v>
      </c>
      <c r="I39" s="10">
        <f t="shared" si="8"/>
        <v>0</v>
      </c>
      <c r="J39" s="10">
        <f t="shared" si="8"/>
        <v>0</v>
      </c>
      <c r="K39" s="10">
        <f t="shared" si="8"/>
        <v>889.982</v>
      </c>
      <c r="L39" s="10">
        <f t="shared" si="8"/>
        <v>1887.668</v>
      </c>
      <c r="M39" s="10">
        <f t="shared" si="8"/>
        <v>130.594</v>
      </c>
    </row>
    <row r="40" spans="1:13" ht="12.75">
      <c r="A40" t="s">
        <v>60</v>
      </c>
      <c r="B40" t="s">
        <v>83</v>
      </c>
      <c r="C40" s="9">
        <f>SUM(D40:M40)</f>
        <v>1489.7347739801273</v>
      </c>
      <c r="D40" s="9">
        <v>565.5642232785234</v>
      </c>
      <c r="E40" s="9">
        <v>114.12971036502482</v>
      </c>
      <c r="F40" s="9">
        <v>0</v>
      </c>
      <c r="G40" s="9">
        <v>0</v>
      </c>
      <c r="H40" s="9">
        <v>136.09438643746566</v>
      </c>
      <c r="I40" s="9">
        <v>0</v>
      </c>
      <c r="J40" s="9">
        <v>0</v>
      </c>
      <c r="K40" s="9">
        <v>56.41714106847342</v>
      </c>
      <c r="L40" s="9">
        <v>612.7518920523579</v>
      </c>
      <c r="M40" s="9">
        <v>4.7774207782820755</v>
      </c>
    </row>
    <row r="41" spans="1:13" ht="12.75">
      <c r="A41" t="s">
        <v>60</v>
      </c>
      <c r="B41" t="s">
        <v>61</v>
      </c>
      <c r="C41" s="9">
        <f>SUM(D41:M41)</f>
        <v>116080.673</v>
      </c>
      <c r="D41" s="9">
        <v>51507.44</v>
      </c>
      <c r="E41" s="9">
        <v>24376.835</v>
      </c>
      <c r="F41" s="9">
        <v>2966.292</v>
      </c>
      <c r="G41" s="9">
        <v>3432.748</v>
      </c>
      <c r="H41" s="9">
        <v>7279.736</v>
      </c>
      <c r="I41" s="9">
        <v>0</v>
      </c>
      <c r="J41" s="9">
        <v>0</v>
      </c>
      <c r="K41" s="9">
        <v>3666.764</v>
      </c>
      <c r="L41" s="9">
        <v>1206.363</v>
      </c>
      <c r="M41" s="9">
        <v>21644.495</v>
      </c>
    </row>
    <row r="42" spans="1:13" ht="12.75">
      <c r="A42" s="1" t="s">
        <v>71</v>
      </c>
      <c r="C42" s="10">
        <f>+C40+C41</f>
        <v>117570.40777398013</v>
      </c>
      <c r="D42" s="10">
        <f aca="true" t="shared" si="9" ref="D42:M42">+D40+D41</f>
        <v>52073.00422327853</v>
      </c>
      <c r="E42" s="10">
        <f t="shared" si="9"/>
        <v>24490.964710365024</v>
      </c>
      <c r="F42" s="10">
        <f t="shared" si="9"/>
        <v>2966.292</v>
      </c>
      <c r="G42" s="10">
        <f t="shared" si="9"/>
        <v>3432.748</v>
      </c>
      <c r="H42" s="10">
        <f t="shared" si="9"/>
        <v>7415.830386437466</v>
      </c>
      <c r="I42" s="10">
        <f t="shared" si="9"/>
        <v>0</v>
      </c>
      <c r="J42" s="10">
        <f t="shared" si="9"/>
        <v>0</v>
      </c>
      <c r="K42" s="10">
        <f t="shared" si="9"/>
        <v>3723.1811410684736</v>
      </c>
      <c r="L42" s="10">
        <f t="shared" si="9"/>
        <v>1819.1148920523578</v>
      </c>
      <c r="M42" s="10">
        <f t="shared" si="9"/>
        <v>21649.27242077828</v>
      </c>
    </row>
    <row r="43" spans="1:13" ht="12.75">
      <c r="A43" t="s">
        <v>28</v>
      </c>
      <c r="B43" t="s">
        <v>29</v>
      </c>
      <c r="C43" s="9">
        <f>SUM(D43:M43)</f>
        <v>21838.744000000002</v>
      </c>
      <c r="D43" s="9">
        <v>6898.479</v>
      </c>
      <c r="E43" s="9">
        <v>2344.1</v>
      </c>
      <c r="F43" s="9">
        <v>6852.973</v>
      </c>
      <c r="G43" s="9">
        <v>1363.076</v>
      </c>
      <c r="H43" s="9">
        <v>716.341</v>
      </c>
      <c r="I43" s="9">
        <v>0</v>
      </c>
      <c r="J43" s="9">
        <v>1852.579</v>
      </c>
      <c r="K43" s="9">
        <v>1192.159</v>
      </c>
      <c r="L43" s="9">
        <v>562.482</v>
      </c>
      <c r="M43" s="9">
        <v>56.555</v>
      </c>
    </row>
    <row r="44" spans="1:13" ht="12.75">
      <c r="A44" s="1" t="s">
        <v>72</v>
      </c>
      <c r="C44" s="10">
        <f>+C43</f>
        <v>21838.744000000002</v>
      </c>
      <c r="D44" s="10">
        <f aca="true" t="shared" si="10" ref="D44:M44">+D43</f>
        <v>6898.479</v>
      </c>
      <c r="E44" s="10">
        <f t="shared" si="10"/>
        <v>2344.1</v>
      </c>
      <c r="F44" s="10">
        <f t="shared" si="10"/>
        <v>6852.973</v>
      </c>
      <c r="G44" s="10">
        <f t="shared" si="10"/>
        <v>1363.076</v>
      </c>
      <c r="H44" s="10">
        <f t="shared" si="10"/>
        <v>716.341</v>
      </c>
      <c r="I44" s="10">
        <f t="shared" si="10"/>
        <v>0</v>
      </c>
      <c r="J44" s="10">
        <f t="shared" si="10"/>
        <v>1852.579</v>
      </c>
      <c r="K44" s="10">
        <f t="shared" si="10"/>
        <v>1192.159</v>
      </c>
      <c r="L44" s="10">
        <f t="shared" si="10"/>
        <v>562.482</v>
      </c>
      <c r="M44" s="10">
        <f t="shared" si="10"/>
        <v>56.555</v>
      </c>
    </row>
    <row r="45" spans="1:13" ht="12.75">
      <c r="A45" t="s">
        <v>30</v>
      </c>
      <c r="B45" t="s">
        <v>31</v>
      </c>
      <c r="C45" s="9">
        <f>SUM(D45:M45)</f>
        <v>918.9380000000001</v>
      </c>
      <c r="D45" s="9">
        <v>414.727</v>
      </c>
      <c r="E45" s="9">
        <v>162.592</v>
      </c>
      <c r="F45" s="9">
        <v>8.945</v>
      </c>
      <c r="G45" s="9">
        <v>0</v>
      </c>
      <c r="H45" s="9">
        <v>78.466</v>
      </c>
      <c r="I45" s="9">
        <v>0</v>
      </c>
      <c r="J45" s="9">
        <v>0</v>
      </c>
      <c r="K45" s="9">
        <v>65.311</v>
      </c>
      <c r="L45" s="9">
        <v>188.897</v>
      </c>
      <c r="M45" s="9">
        <v>0</v>
      </c>
    </row>
    <row r="46" spans="1:13" ht="12.75">
      <c r="A46" t="s">
        <v>30</v>
      </c>
      <c r="B46" t="s">
        <v>32</v>
      </c>
      <c r="C46" s="9">
        <f>SUM(D46:M46)</f>
        <v>4544.506</v>
      </c>
      <c r="D46" s="9">
        <v>2239.193</v>
      </c>
      <c r="E46" s="9">
        <v>1306.611</v>
      </c>
      <c r="F46" s="9">
        <v>12.947</v>
      </c>
      <c r="G46" s="9">
        <v>0</v>
      </c>
      <c r="H46" s="9">
        <v>604.584</v>
      </c>
      <c r="I46" s="9">
        <v>0</v>
      </c>
      <c r="J46" s="9">
        <v>0</v>
      </c>
      <c r="K46" s="9">
        <v>213.884</v>
      </c>
      <c r="L46" s="9">
        <v>167.287</v>
      </c>
      <c r="M46" s="9">
        <v>0</v>
      </c>
    </row>
    <row r="47" spans="1:13" ht="12.75">
      <c r="A47" t="s">
        <v>30</v>
      </c>
      <c r="B47" t="s">
        <v>80</v>
      </c>
      <c r="C47" s="9">
        <f>SUM(D47:M47)</f>
        <v>9382.002226019871</v>
      </c>
      <c r="D47" s="9">
        <v>3913.163776721476</v>
      </c>
      <c r="E47" s="9">
        <v>2212.468289634975</v>
      </c>
      <c r="F47" s="9">
        <v>97.931</v>
      </c>
      <c r="G47" s="9">
        <v>0</v>
      </c>
      <c r="H47" s="9">
        <v>1151.6906135625345</v>
      </c>
      <c r="I47" s="9">
        <v>0</v>
      </c>
      <c r="J47" s="9">
        <v>0</v>
      </c>
      <c r="K47" s="9">
        <v>435.2358589315266</v>
      </c>
      <c r="L47" s="9">
        <v>1273.5611079476423</v>
      </c>
      <c r="M47" s="9">
        <v>297.9515792217179</v>
      </c>
    </row>
    <row r="48" spans="1:14" ht="12.75">
      <c r="A48" s="1" t="s">
        <v>73</v>
      </c>
      <c r="C48" s="10">
        <f>+C45+C46+C47</f>
        <v>14845.44622601987</v>
      </c>
      <c r="D48" s="10">
        <f aca="true" t="shared" si="11" ref="D48:M48">+D45+D46+D47</f>
        <v>6567.083776721476</v>
      </c>
      <c r="E48" s="10">
        <f t="shared" si="11"/>
        <v>3681.6712896349754</v>
      </c>
      <c r="F48" s="10">
        <f t="shared" si="11"/>
        <v>119.823</v>
      </c>
      <c r="G48" s="10">
        <f t="shared" si="11"/>
        <v>0</v>
      </c>
      <c r="H48" s="10">
        <f t="shared" si="11"/>
        <v>1834.7406135625345</v>
      </c>
      <c r="I48" s="10">
        <f t="shared" si="11"/>
        <v>0</v>
      </c>
      <c r="J48" s="10">
        <f t="shared" si="11"/>
        <v>0</v>
      </c>
      <c r="K48" s="10">
        <f t="shared" si="11"/>
        <v>714.4308589315266</v>
      </c>
      <c r="L48" s="10">
        <f t="shared" si="11"/>
        <v>1629.7451079476423</v>
      </c>
      <c r="M48" s="10">
        <f t="shared" si="11"/>
        <v>297.9515792217179</v>
      </c>
      <c r="N48" s="4"/>
    </row>
    <row r="49" spans="1:13" ht="12.75">
      <c r="A49" t="s">
        <v>33</v>
      </c>
      <c r="B49" t="s">
        <v>34</v>
      </c>
      <c r="C49" s="9">
        <f>SUM(D49:M49)</f>
        <v>5187.415999999999</v>
      </c>
      <c r="D49" s="9">
        <v>2726.085</v>
      </c>
      <c r="E49" s="9">
        <v>942.226</v>
      </c>
      <c r="F49" s="9">
        <v>3.425</v>
      </c>
      <c r="G49" s="9">
        <v>0</v>
      </c>
      <c r="H49" s="9">
        <v>347.738</v>
      </c>
      <c r="I49" s="9">
        <v>0</v>
      </c>
      <c r="J49" s="9">
        <v>0</v>
      </c>
      <c r="K49" s="9">
        <v>239.24</v>
      </c>
      <c r="L49" s="9">
        <v>605.307</v>
      </c>
      <c r="M49" s="9">
        <v>323.395</v>
      </c>
    </row>
    <row r="50" spans="1:13" ht="12.75">
      <c r="A50" t="s">
        <v>33</v>
      </c>
      <c r="B50" t="s">
        <v>35</v>
      </c>
      <c r="C50" s="9">
        <f>SUM(D50:M50)</f>
        <v>6470.746</v>
      </c>
      <c r="D50" s="9">
        <v>2599.385</v>
      </c>
      <c r="E50" s="9">
        <v>1084.258</v>
      </c>
      <c r="F50" s="9">
        <v>0</v>
      </c>
      <c r="G50" s="9">
        <v>0</v>
      </c>
      <c r="H50" s="9">
        <v>709.3979999999999</v>
      </c>
      <c r="I50" s="9">
        <v>0</v>
      </c>
      <c r="J50" s="9">
        <v>0</v>
      </c>
      <c r="K50" s="9">
        <v>569.509</v>
      </c>
      <c r="L50" s="9">
        <v>1289.5339999999999</v>
      </c>
      <c r="M50" s="9">
        <v>218.66199999999998</v>
      </c>
    </row>
    <row r="51" spans="1:13" ht="12.75">
      <c r="A51" t="s">
        <v>33</v>
      </c>
      <c r="B51" t="s">
        <v>38</v>
      </c>
      <c r="C51" s="9">
        <f>SUM(D51:M51)</f>
        <v>3705.5679999999993</v>
      </c>
      <c r="D51" s="9">
        <v>2054.248</v>
      </c>
      <c r="E51" s="9">
        <v>704.809</v>
      </c>
      <c r="F51" s="9">
        <v>42.347</v>
      </c>
      <c r="G51" s="9">
        <v>0</v>
      </c>
      <c r="H51" s="9">
        <v>434.046</v>
      </c>
      <c r="I51" s="9">
        <v>0</v>
      </c>
      <c r="J51" s="9">
        <v>0</v>
      </c>
      <c r="K51" s="9">
        <v>223.946</v>
      </c>
      <c r="L51" s="9">
        <v>212.981</v>
      </c>
      <c r="M51" s="9">
        <v>33.191</v>
      </c>
    </row>
    <row r="52" spans="1:13" ht="12.75">
      <c r="A52" s="1" t="s">
        <v>74</v>
      </c>
      <c r="C52" s="10">
        <f>+C49+C50+C51</f>
        <v>15363.73</v>
      </c>
      <c r="D52" s="10">
        <f aca="true" t="shared" si="12" ref="D52:M52">+D49+D50+D51</f>
        <v>7379.718000000001</v>
      </c>
      <c r="E52" s="10">
        <f t="shared" si="12"/>
        <v>2731.2929999999997</v>
      </c>
      <c r="F52" s="10">
        <f t="shared" si="12"/>
        <v>45.772</v>
      </c>
      <c r="G52" s="10">
        <f t="shared" si="12"/>
        <v>0</v>
      </c>
      <c r="H52" s="10">
        <f t="shared" si="12"/>
        <v>1491.182</v>
      </c>
      <c r="I52" s="10">
        <f t="shared" si="12"/>
        <v>0</v>
      </c>
      <c r="J52" s="10">
        <f t="shared" si="12"/>
        <v>0</v>
      </c>
      <c r="K52" s="10">
        <f t="shared" si="12"/>
        <v>1032.695</v>
      </c>
      <c r="L52" s="10">
        <f t="shared" si="12"/>
        <v>2107.822</v>
      </c>
      <c r="M52" s="10">
        <f t="shared" si="12"/>
        <v>575.248</v>
      </c>
    </row>
    <row r="53" spans="1:13" ht="12.75">
      <c r="A53" t="s">
        <v>36</v>
      </c>
      <c r="B53" t="s">
        <v>38</v>
      </c>
      <c r="C53" s="9">
        <f>SUM(D53:M53)</f>
        <v>14104.114000000001</v>
      </c>
      <c r="D53" s="9">
        <v>6351.407</v>
      </c>
      <c r="E53" s="9">
        <v>4791.508</v>
      </c>
      <c r="F53" s="9">
        <v>184.789</v>
      </c>
      <c r="G53" s="9">
        <v>0</v>
      </c>
      <c r="H53" s="9">
        <v>1611.186</v>
      </c>
      <c r="I53" s="9">
        <v>0</v>
      </c>
      <c r="J53" s="9">
        <v>0</v>
      </c>
      <c r="K53" s="9">
        <v>661.293</v>
      </c>
      <c r="L53" s="9">
        <v>342.173</v>
      </c>
      <c r="M53" s="9">
        <v>161.758</v>
      </c>
    </row>
    <row r="54" spans="1:13" ht="12.75">
      <c r="A54" t="s">
        <v>36</v>
      </c>
      <c r="B54" t="s">
        <v>37</v>
      </c>
      <c r="C54" s="9">
        <f>SUM(D54:M54)</f>
        <v>13171.222</v>
      </c>
      <c r="D54" s="9">
        <v>6063.1759999999995</v>
      </c>
      <c r="E54" s="9">
        <v>2770.663</v>
      </c>
      <c r="F54" s="9">
        <v>90.28</v>
      </c>
      <c r="G54" s="9">
        <v>0</v>
      </c>
      <c r="H54" s="9">
        <v>1158.346</v>
      </c>
      <c r="I54" s="9">
        <v>0</v>
      </c>
      <c r="J54" s="9">
        <v>0</v>
      </c>
      <c r="K54" s="9">
        <v>670.793</v>
      </c>
      <c r="L54" s="9">
        <v>2251.869</v>
      </c>
      <c r="M54" s="9">
        <v>166.095</v>
      </c>
    </row>
    <row r="55" spans="1:13" ht="12.75">
      <c r="A55" s="1" t="s">
        <v>75</v>
      </c>
      <c r="C55" s="10">
        <f>+C53+C54</f>
        <v>27275.336000000003</v>
      </c>
      <c r="D55" s="10">
        <f aca="true" t="shared" si="13" ref="D55:M55">+D53+D54</f>
        <v>12414.582999999999</v>
      </c>
      <c r="E55" s="10">
        <f t="shared" si="13"/>
        <v>7562.171</v>
      </c>
      <c r="F55" s="10">
        <f t="shared" si="13"/>
        <v>275.06899999999996</v>
      </c>
      <c r="G55" s="10">
        <f t="shared" si="13"/>
        <v>0</v>
      </c>
      <c r="H55" s="10">
        <f t="shared" si="13"/>
        <v>2769.532</v>
      </c>
      <c r="I55" s="10">
        <f t="shared" si="13"/>
        <v>0</v>
      </c>
      <c r="J55" s="10">
        <f t="shared" si="13"/>
        <v>0</v>
      </c>
      <c r="K55" s="10">
        <f t="shared" si="13"/>
        <v>1332.086</v>
      </c>
      <c r="L55" s="10">
        <f t="shared" si="13"/>
        <v>2594.0420000000004</v>
      </c>
      <c r="M55" s="10">
        <f t="shared" si="13"/>
        <v>327.853</v>
      </c>
    </row>
    <row r="56" spans="1:13" ht="12.75">
      <c r="A56" t="s">
        <v>39</v>
      </c>
      <c r="B56" t="s">
        <v>8</v>
      </c>
      <c r="C56" s="9">
        <f>SUM(D56:M56)</f>
        <v>12614.444</v>
      </c>
      <c r="D56" s="9">
        <v>6979.11</v>
      </c>
      <c r="E56" s="9">
        <v>1868.747</v>
      </c>
      <c r="F56" s="9">
        <v>340.01</v>
      </c>
      <c r="G56" s="9">
        <v>91.278</v>
      </c>
      <c r="H56" s="9">
        <v>1327.748</v>
      </c>
      <c r="I56" s="9">
        <v>0</v>
      </c>
      <c r="J56" s="9">
        <v>0</v>
      </c>
      <c r="K56" s="9">
        <v>938.616</v>
      </c>
      <c r="L56" s="9">
        <v>983.415</v>
      </c>
      <c r="M56" s="9">
        <v>85.52</v>
      </c>
    </row>
    <row r="57" spans="1:13" ht="12.75">
      <c r="A57" s="1" t="s">
        <v>76</v>
      </c>
      <c r="C57" s="10">
        <f>+C56</f>
        <v>12614.444</v>
      </c>
      <c r="D57" s="10">
        <f aca="true" t="shared" si="14" ref="D57:M57">+D56</f>
        <v>6979.11</v>
      </c>
      <c r="E57" s="10">
        <f t="shared" si="14"/>
        <v>1868.747</v>
      </c>
      <c r="F57" s="10">
        <f t="shared" si="14"/>
        <v>340.01</v>
      </c>
      <c r="G57" s="10">
        <f t="shared" si="14"/>
        <v>91.278</v>
      </c>
      <c r="H57" s="10">
        <f t="shared" si="14"/>
        <v>1327.748</v>
      </c>
      <c r="I57" s="10">
        <f t="shared" si="14"/>
        <v>0</v>
      </c>
      <c r="J57" s="10">
        <f t="shared" si="14"/>
        <v>0</v>
      </c>
      <c r="K57" s="10">
        <f t="shared" si="14"/>
        <v>938.616</v>
      </c>
      <c r="L57" s="10">
        <f t="shared" si="14"/>
        <v>983.415</v>
      </c>
      <c r="M57" s="10">
        <f t="shared" si="14"/>
        <v>85.52</v>
      </c>
    </row>
    <row r="58" spans="1:13" ht="12.75">
      <c r="A58" t="s">
        <v>40</v>
      </c>
      <c r="B58" t="s">
        <v>41</v>
      </c>
      <c r="C58" s="9">
        <f>SUM(D58:M58)</f>
        <v>1523.5749999999996</v>
      </c>
      <c r="D58" s="9">
        <v>854.843</v>
      </c>
      <c r="E58" s="9">
        <v>237.875</v>
      </c>
      <c r="F58" s="9">
        <v>10.81</v>
      </c>
      <c r="G58" s="9">
        <v>0</v>
      </c>
      <c r="H58" s="9">
        <v>244.611</v>
      </c>
      <c r="I58" s="9">
        <v>0</v>
      </c>
      <c r="J58" s="9">
        <v>0</v>
      </c>
      <c r="K58" s="9">
        <v>61.167</v>
      </c>
      <c r="L58" s="9">
        <v>85.353</v>
      </c>
      <c r="M58" s="9">
        <v>28.916</v>
      </c>
    </row>
    <row r="59" spans="1:13" ht="12.75">
      <c r="A59" t="s">
        <v>40</v>
      </c>
      <c r="B59" t="s">
        <v>15</v>
      </c>
      <c r="C59" s="9">
        <f>SUM(D59:M59)</f>
        <v>796.6529999999999</v>
      </c>
      <c r="D59" s="9">
        <v>356.941</v>
      </c>
      <c r="E59" s="9">
        <v>110.475</v>
      </c>
      <c r="F59" s="9">
        <v>3.2</v>
      </c>
      <c r="G59" s="9">
        <v>0</v>
      </c>
      <c r="H59" s="9">
        <v>77.354</v>
      </c>
      <c r="I59" s="9">
        <v>0</v>
      </c>
      <c r="J59" s="9">
        <v>82.592</v>
      </c>
      <c r="K59" s="9">
        <v>27.817</v>
      </c>
      <c r="L59" s="9">
        <v>134.617</v>
      </c>
      <c r="M59" s="9">
        <v>3.657</v>
      </c>
    </row>
    <row r="60" spans="1:13" ht="12.75">
      <c r="A60" t="s">
        <v>40</v>
      </c>
      <c r="B60" t="s">
        <v>42</v>
      </c>
      <c r="C60" s="9">
        <f>SUM(D60:M60)</f>
        <v>10570.973000000002</v>
      </c>
      <c r="D60" s="9">
        <v>2967.687</v>
      </c>
      <c r="E60" s="9">
        <v>1320.35</v>
      </c>
      <c r="F60" s="9">
        <v>4774.952</v>
      </c>
      <c r="G60" s="9">
        <v>179.722</v>
      </c>
      <c r="H60" s="9">
        <v>835.925</v>
      </c>
      <c r="I60" s="9">
        <v>0</v>
      </c>
      <c r="J60" s="9">
        <v>0</v>
      </c>
      <c r="K60" s="9">
        <v>281.495</v>
      </c>
      <c r="L60" s="9">
        <v>156.544</v>
      </c>
      <c r="M60" s="9">
        <v>54.298</v>
      </c>
    </row>
    <row r="61" spans="1:14" ht="12.75">
      <c r="A61" s="1" t="s">
        <v>77</v>
      </c>
      <c r="C61" s="10">
        <f>+C58+C59+C60</f>
        <v>12891.201000000001</v>
      </c>
      <c r="D61" s="10">
        <f aca="true" t="shared" si="15" ref="D61:M61">+D58+D59+D60</f>
        <v>4179.471</v>
      </c>
      <c r="E61" s="10">
        <f t="shared" si="15"/>
        <v>1668.6999999999998</v>
      </c>
      <c r="F61" s="10">
        <f t="shared" si="15"/>
        <v>4788.962</v>
      </c>
      <c r="G61" s="10">
        <f t="shared" si="15"/>
        <v>179.722</v>
      </c>
      <c r="H61" s="10">
        <f t="shared" si="15"/>
        <v>1157.8899999999999</v>
      </c>
      <c r="I61" s="10">
        <f t="shared" si="15"/>
        <v>0</v>
      </c>
      <c r="J61" s="10">
        <f t="shared" si="15"/>
        <v>82.592</v>
      </c>
      <c r="K61" s="10">
        <f t="shared" si="15"/>
        <v>370.47900000000004</v>
      </c>
      <c r="L61" s="10">
        <f t="shared" si="15"/>
        <v>376.514</v>
      </c>
      <c r="M61" s="10">
        <f t="shared" si="15"/>
        <v>86.87100000000001</v>
      </c>
      <c r="N61" s="4"/>
    </row>
    <row r="62" spans="1:13" ht="12.75">
      <c r="A62" t="s">
        <v>43</v>
      </c>
      <c r="B62" t="s">
        <v>8</v>
      </c>
      <c r="C62" s="9">
        <f>SUM(D62:M62)</f>
        <v>1657.835</v>
      </c>
      <c r="D62" s="9">
        <v>610.758</v>
      </c>
      <c r="E62" s="9">
        <v>216.951</v>
      </c>
      <c r="F62" s="9">
        <v>10.911</v>
      </c>
      <c r="G62" s="9">
        <v>8.877</v>
      </c>
      <c r="H62" s="9">
        <v>140.511</v>
      </c>
      <c r="I62" s="9">
        <v>0</v>
      </c>
      <c r="J62" s="9">
        <v>0</v>
      </c>
      <c r="K62" s="9">
        <v>94.454</v>
      </c>
      <c r="L62" s="9">
        <v>571.953</v>
      </c>
      <c r="M62" s="9">
        <v>3.42</v>
      </c>
    </row>
    <row r="63" spans="1:13" ht="12.75">
      <c r="A63" t="s">
        <v>43</v>
      </c>
      <c r="B63" t="s">
        <v>17</v>
      </c>
      <c r="C63" s="9">
        <f>SUM(D63:M63)</f>
        <v>29817.877999999997</v>
      </c>
      <c r="D63" s="9">
        <v>10084.867</v>
      </c>
      <c r="E63" s="9">
        <v>4558</v>
      </c>
      <c r="F63" s="9">
        <v>63.202</v>
      </c>
      <c r="G63" s="9">
        <v>838.663</v>
      </c>
      <c r="H63" s="9">
        <v>1657.3</v>
      </c>
      <c r="I63" s="9">
        <v>0</v>
      </c>
      <c r="J63" s="9">
        <v>0</v>
      </c>
      <c r="K63" s="9">
        <v>1341.959</v>
      </c>
      <c r="L63" s="9">
        <v>1389.198</v>
      </c>
      <c r="M63" s="9">
        <v>9884.689</v>
      </c>
    </row>
    <row r="64" spans="1:13" ht="12.75">
      <c r="A64" s="1" t="s">
        <v>78</v>
      </c>
      <c r="C64" s="10">
        <f>+C62+C63</f>
        <v>31475.712999999996</v>
      </c>
      <c r="D64" s="10">
        <f aca="true" t="shared" si="16" ref="D64:M64">+D62+D63</f>
        <v>10695.625</v>
      </c>
      <c r="E64" s="10">
        <f t="shared" si="16"/>
        <v>4774.951</v>
      </c>
      <c r="F64" s="10">
        <f t="shared" si="16"/>
        <v>74.113</v>
      </c>
      <c r="G64" s="10">
        <f t="shared" si="16"/>
        <v>847.54</v>
      </c>
      <c r="H64" s="10">
        <f t="shared" si="16"/>
        <v>1797.811</v>
      </c>
      <c r="I64" s="10">
        <f t="shared" si="16"/>
        <v>0</v>
      </c>
      <c r="J64" s="10">
        <f t="shared" si="16"/>
        <v>0</v>
      </c>
      <c r="K64" s="10">
        <f t="shared" si="16"/>
        <v>1436.413</v>
      </c>
      <c r="L64" s="10">
        <f t="shared" si="16"/>
        <v>1961.151</v>
      </c>
      <c r="M64" s="10">
        <f t="shared" si="16"/>
        <v>9888.109</v>
      </c>
    </row>
    <row r="65" spans="3:13" ht="12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2.75">
      <c r="A66" s="1" t="s">
        <v>79</v>
      </c>
      <c r="C66" s="10">
        <f>+C13+C15+C17+C19+C23+C27+C32+C37+C39+C42+C44+C48+C52+C55+C57+C61+C64</f>
        <v>610046.704</v>
      </c>
      <c r="D66" s="10">
        <f aca="true" t="shared" si="17" ref="D66:M66">+D13+D15+D17+D19+D23+D27+D32+D37+D39+D42+D44+D48+D52+D55+D57+D61+D64</f>
        <v>262886.1919999999</v>
      </c>
      <c r="E66" s="10">
        <f t="shared" si="17"/>
        <v>114830.822</v>
      </c>
      <c r="F66" s="10">
        <f t="shared" si="17"/>
        <v>82104.192</v>
      </c>
      <c r="G66" s="10">
        <f t="shared" si="17"/>
        <v>8750.222</v>
      </c>
      <c r="H66" s="10">
        <f t="shared" si="17"/>
        <v>41243.587999999996</v>
      </c>
      <c r="I66" s="10">
        <f t="shared" si="17"/>
        <v>0</v>
      </c>
      <c r="J66" s="10">
        <f t="shared" si="17"/>
        <v>3429.391</v>
      </c>
      <c r="K66" s="10">
        <f t="shared" si="17"/>
        <v>27836.873999999996</v>
      </c>
      <c r="L66" s="10">
        <f t="shared" si="17"/>
        <v>26654.898000000005</v>
      </c>
      <c r="M66" s="10">
        <f t="shared" si="17"/>
        <v>42310.524999999994</v>
      </c>
    </row>
    <row r="69" ht="12.75">
      <c r="C69" s="2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5"/>
  <sheetViews>
    <sheetView tabSelected="1" workbookViewId="0" topLeftCell="B44">
      <selection activeCell="C65" sqref="C65:M65"/>
    </sheetView>
  </sheetViews>
  <sheetFormatPr defaultColWidth="11.421875" defaultRowHeight="12.75"/>
  <cols>
    <col min="1" max="1" width="18.00390625" style="0" customWidth="1"/>
    <col min="2" max="3" width="27.57421875" style="0" customWidth="1"/>
  </cols>
  <sheetData>
    <row r="2" spans="1:3" ht="12.75">
      <c r="A2" s="1" t="s">
        <v>84</v>
      </c>
      <c r="C2" s="5"/>
    </row>
    <row r="3" spans="1:3" ht="12.75">
      <c r="A3" s="3" t="s">
        <v>82</v>
      </c>
      <c r="C3" s="5"/>
    </row>
    <row r="4" spans="1:3" ht="12.75">
      <c r="A4" s="1"/>
      <c r="C4" s="5"/>
    </row>
    <row r="5" spans="1:3" ht="12.75">
      <c r="A5" s="1" t="s">
        <v>59</v>
      </c>
      <c r="C5" s="5"/>
    </row>
    <row r="6" ht="12.75">
      <c r="C6" s="5"/>
    </row>
    <row r="7" spans="1:13" ht="12.75">
      <c r="A7" s="1" t="s">
        <v>46</v>
      </c>
      <c r="B7" s="1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</row>
    <row r="8" spans="1:13" ht="12.75">
      <c r="A8" t="s">
        <v>0</v>
      </c>
      <c r="B8" t="s">
        <v>1</v>
      </c>
      <c r="C8" s="9">
        <f>SUM(D8:M8)</f>
        <v>382</v>
      </c>
      <c r="D8" s="11">
        <v>286</v>
      </c>
      <c r="E8" s="11">
        <v>32</v>
      </c>
      <c r="F8" s="11">
        <v>0</v>
      </c>
      <c r="G8" s="11">
        <v>0</v>
      </c>
      <c r="H8" s="11">
        <v>1</v>
      </c>
      <c r="I8" s="11">
        <v>0</v>
      </c>
      <c r="J8" s="11">
        <v>0</v>
      </c>
      <c r="K8" s="11">
        <v>13</v>
      </c>
      <c r="L8" s="11">
        <v>49</v>
      </c>
      <c r="M8" s="11">
        <v>1</v>
      </c>
    </row>
    <row r="9" spans="1:13" ht="12.75">
      <c r="A9" t="s">
        <v>0</v>
      </c>
      <c r="B9" t="s">
        <v>2</v>
      </c>
      <c r="C9" s="9">
        <f>SUM(D9:M9)</f>
        <v>2734</v>
      </c>
      <c r="D9" s="9">
        <v>2063</v>
      </c>
      <c r="E9" s="9">
        <v>328</v>
      </c>
      <c r="F9" s="9">
        <v>19</v>
      </c>
      <c r="G9" s="9">
        <v>0</v>
      </c>
      <c r="H9" s="9">
        <v>1</v>
      </c>
      <c r="I9" s="9">
        <v>0</v>
      </c>
      <c r="J9" s="9">
        <v>0</v>
      </c>
      <c r="K9" s="9">
        <v>38</v>
      </c>
      <c r="L9" s="9">
        <v>259</v>
      </c>
      <c r="M9" s="9">
        <v>26</v>
      </c>
    </row>
    <row r="10" spans="1:13" ht="12.75">
      <c r="A10" t="s">
        <v>0</v>
      </c>
      <c r="B10" t="s">
        <v>3</v>
      </c>
      <c r="C10" s="9">
        <f>SUM(D10:M10)</f>
        <v>1319</v>
      </c>
      <c r="D10" s="9">
        <v>970</v>
      </c>
      <c r="E10" s="9">
        <v>172</v>
      </c>
      <c r="F10" s="9">
        <v>1</v>
      </c>
      <c r="G10" s="9">
        <v>0</v>
      </c>
      <c r="H10" s="9">
        <v>1</v>
      </c>
      <c r="I10" s="9">
        <v>0</v>
      </c>
      <c r="J10" s="9">
        <v>0</v>
      </c>
      <c r="K10" s="9">
        <v>46</v>
      </c>
      <c r="L10" s="9">
        <v>105</v>
      </c>
      <c r="M10" s="9">
        <v>24</v>
      </c>
    </row>
    <row r="11" spans="1:13" ht="12.75">
      <c r="A11" t="s">
        <v>0</v>
      </c>
      <c r="B11" t="s">
        <v>4</v>
      </c>
      <c r="C11" s="9">
        <f>SUM(D11:M11)</f>
        <v>899</v>
      </c>
      <c r="D11" s="9">
        <v>632</v>
      </c>
      <c r="E11" s="9">
        <v>125</v>
      </c>
      <c r="F11" s="9">
        <v>4</v>
      </c>
      <c r="G11" s="9">
        <v>3</v>
      </c>
      <c r="H11" s="9">
        <v>1</v>
      </c>
      <c r="I11" s="9">
        <v>0</v>
      </c>
      <c r="J11" s="9">
        <v>0</v>
      </c>
      <c r="K11" s="9">
        <v>28</v>
      </c>
      <c r="L11" s="9">
        <v>102</v>
      </c>
      <c r="M11" s="9">
        <v>4</v>
      </c>
    </row>
    <row r="12" spans="1:13" ht="12.75">
      <c r="A12" s="1" t="s">
        <v>62</v>
      </c>
      <c r="C12" s="10">
        <f>+C8+C9+C10+C11</f>
        <v>5334</v>
      </c>
      <c r="D12" s="10">
        <f aca="true" t="shared" si="0" ref="D12:M12">+D8+D9+D10+D11</f>
        <v>3951</v>
      </c>
      <c r="E12" s="10">
        <f t="shared" si="0"/>
        <v>657</v>
      </c>
      <c r="F12" s="10">
        <f t="shared" si="0"/>
        <v>24</v>
      </c>
      <c r="G12" s="10">
        <f t="shared" si="0"/>
        <v>3</v>
      </c>
      <c r="H12" s="10">
        <f t="shared" si="0"/>
        <v>4</v>
      </c>
      <c r="I12" s="10">
        <f t="shared" si="0"/>
        <v>0</v>
      </c>
      <c r="J12" s="10">
        <f t="shared" si="0"/>
        <v>0</v>
      </c>
      <c r="K12" s="10">
        <f t="shared" si="0"/>
        <v>125</v>
      </c>
      <c r="L12" s="10">
        <f t="shared" si="0"/>
        <v>515</v>
      </c>
      <c r="M12" s="10">
        <f t="shared" si="0"/>
        <v>55</v>
      </c>
    </row>
    <row r="13" spans="1:13" ht="12.75">
      <c r="A13" t="s">
        <v>5</v>
      </c>
      <c r="B13" t="s">
        <v>6</v>
      </c>
      <c r="C13" s="9">
        <f>SUM(D13:M13)</f>
        <v>910</v>
      </c>
      <c r="D13" s="9">
        <v>739</v>
      </c>
      <c r="E13" s="9">
        <v>84</v>
      </c>
      <c r="F13" s="9">
        <v>3</v>
      </c>
      <c r="G13" s="9">
        <v>0</v>
      </c>
      <c r="H13" s="9">
        <v>1</v>
      </c>
      <c r="I13" s="9">
        <v>0</v>
      </c>
      <c r="J13" s="9">
        <v>3</v>
      </c>
      <c r="K13" s="9">
        <v>53</v>
      </c>
      <c r="L13" s="9">
        <v>8</v>
      </c>
      <c r="M13" s="9">
        <v>19</v>
      </c>
    </row>
    <row r="14" spans="1:13" ht="12.75">
      <c r="A14" s="1" t="s">
        <v>63</v>
      </c>
      <c r="C14" s="10">
        <f>+C13</f>
        <v>910</v>
      </c>
      <c r="D14" s="10">
        <f aca="true" t="shared" si="1" ref="D14:M14">+D13</f>
        <v>739</v>
      </c>
      <c r="E14" s="10">
        <f t="shared" si="1"/>
        <v>84</v>
      </c>
      <c r="F14" s="10">
        <f t="shared" si="1"/>
        <v>3</v>
      </c>
      <c r="G14" s="10">
        <f t="shared" si="1"/>
        <v>0</v>
      </c>
      <c r="H14" s="10">
        <f t="shared" si="1"/>
        <v>1</v>
      </c>
      <c r="I14" s="10">
        <f t="shared" si="1"/>
        <v>0</v>
      </c>
      <c r="J14" s="10">
        <f t="shared" si="1"/>
        <v>3</v>
      </c>
      <c r="K14" s="10">
        <f t="shared" si="1"/>
        <v>53</v>
      </c>
      <c r="L14" s="10">
        <f t="shared" si="1"/>
        <v>8</v>
      </c>
      <c r="M14" s="10">
        <f t="shared" si="1"/>
        <v>19</v>
      </c>
    </row>
    <row r="15" spans="1:13" ht="12.75">
      <c r="A15" t="s">
        <v>7</v>
      </c>
      <c r="B15" t="s">
        <v>8</v>
      </c>
      <c r="C15" s="9">
        <f>SUM(D15:M15)</f>
        <v>48638</v>
      </c>
      <c r="D15" s="9">
        <v>42604</v>
      </c>
      <c r="E15" s="9">
        <v>4600</v>
      </c>
      <c r="F15" s="9">
        <v>168</v>
      </c>
      <c r="G15" s="9">
        <v>91</v>
      </c>
      <c r="H15" s="9">
        <v>1</v>
      </c>
      <c r="I15" s="9">
        <v>0</v>
      </c>
      <c r="J15" s="9">
        <v>0</v>
      </c>
      <c r="K15" s="9">
        <v>485</v>
      </c>
      <c r="L15" s="9">
        <v>322</v>
      </c>
      <c r="M15" s="9">
        <v>367</v>
      </c>
    </row>
    <row r="16" spans="1:13" ht="12.75">
      <c r="A16" s="1" t="s">
        <v>64</v>
      </c>
      <c r="C16" s="10">
        <f>+C15</f>
        <v>48638</v>
      </c>
      <c r="D16" s="10">
        <f aca="true" t="shared" si="2" ref="D16:M16">+D15</f>
        <v>42604</v>
      </c>
      <c r="E16" s="10">
        <f t="shared" si="2"/>
        <v>4600</v>
      </c>
      <c r="F16" s="10">
        <f t="shared" si="2"/>
        <v>168</v>
      </c>
      <c r="G16" s="10">
        <f t="shared" si="2"/>
        <v>91</v>
      </c>
      <c r="H16" s="10">
        <f t="shared" si="2"/>
        <v>1</v>
      </c>
      <c r="I16" s="10">
        <f t="shared" si="2"/>
        <v>0</v>
      </c>
      <c r="J16" s="10">
        <f t="shared" si="2"/>
        <v>0</v>
      </c>
      <c r="K16" s="10">
        <f t="shared" si="2"/>
        <v>485</v>
      </c>
      <c r="L16" s="10">
        <f t="shared" si="2"/>
        <v>322</v>
      </c>
      <c r="M16" s="10">
        <f t="shared" si="2"/>
        <v>367</v>
      </c>
    </row>
    <row r="17" spans="1:13" ht="12.75">
      <c r="A17" t="s">
        <v>9</v>
      </c>
      <c r="B17" t="s">
        <v>8</v>
      </c>
      <c r="C17" s="9">
        <f>SUM(D17:M17)</f>
        <v>3199</v>
      </c>
      <c r="D17" s="9">
        <v>2553</v>
      </c>
      <c r="E17" s="9">
        <v>342</v>
      </c>
      <c r="F17" s="9">
        <v>31</v>
      </c>
      <c r="G17" s="9">
        <v>13</v>
      </c>
      <c r="H17" s="9">
        <v>1</v>
      </c>
      <c r="I17" s="9">
        <v>0</v>
      </c>
      <c r="J17" s="9">
        <v>0</v>
      </c>
      <c r="K17" s="9">
        <v>57</v>
      </c>
      <c r="L17" s="9">
        <v>165</v>
      </c>
      <c r="M17" s="9">
        <v>37</v>
      </c>
    </row>
    <row r="18" spans="1:13" ht="12.75">
      <c r="A18" s="1" t="s">
        <v>65</v>
      </c>
      <c r="C18" s="10">
        <f>+C17</f>
        <v>3199</v>
      </c>
      <c r="D18" s="10">
        <f aca="true" t="shared" si="3" ref="D18:M18">+D17</f>
        <v>2553</v>
      </c>
      <c r="E18" s="10">
        <f t="shared" si="3"/>
        <v>342</v>
      </c>
      <c r="F18" s="10">
        <f t="shared" si="3"/>
        <v>31</v>
      </c>
      <c r="G18" s="10">
        <f t="shared" si="3"/>
        <v>13</v>
      </c>
      <c r="H18" s="10">
        <f t="shared" si="3"/>
        <v>1</v>
      </c>
      <c r="I18" s="10">
        <f t="shared" si="3"/>
        <v>0</v>
      </c>
      <c r="J18" s="10">
        <f t="shared" si="3"/>
        <v>0</v>
      </c>
      <c r="K18" s="10">
        <f t="shared" si="3"/>
        <v>57</v>
      </c>
      <c r="L18" s="10">
        <f t="shared" si="3"/>
        <v>165</v>
      </c>
      <c r="M18" s="10">
        <f t="shared" si="3"/>
        <v>37</v>
      </c>
    </row>
    <row r="19" spans="1:13" ht="12.75">
      <c r="A19" t="s">
        <v>10</v>
      </c>
      <c r="B19" t="s">
        <v>11</v>
      </c>
      <c r="C19" s="9">
        <f>SUM(D19:M19)</f>
        <v>920</v>
      </c>
      <c r="D19" s="9">
        <v>638</v>
      </c>
      <c r="E19" s="9">
        <v>174</v>
      </c>
      <c r="F19" s="9">
        <v>3</v>
      </c>
      <c r="G19" s="9">
        <v>19</v>
      </c>
      <c r="H19" s="9">
        <v>9</v>
      </c>
      <c r="I19" s="9">
        <v>0</v>
      </c>
      <c r="J19" s="9">
        <v>0</v>
      </c>
      <c r="K19" s="9">
        <v>29</v>
      </c>
      <c r="L19" s="9">
        <v>46</v>
      </c>
      <c r="M19" s="9">
        <v>2</v>
      </c>
    </row>
    <row r="20" spans="1:13" ht="12.75">
      <c r="A20" t="s">
        <v>10</v>
      </c>
      <c r="B20" s="7" t="s">
        <v>38</v>
      </c>
      <c r="C20" s="9">
        <f>SUM(D20:M20)</f>
        <v>382</v>
      </c>
      <c r="D20" s="9">
        <v>283</v>
      </c>
      <c r="E20" s="9">
        <v>50</v>
      </c>
      <c r="F20" s="9">
        <v>1</v>
      </c>
      <c r="G20" s="9">
        <v>0</v>
      </c>
      <c r="H20" s="9">
        <v>3</v>
      </c>
      <c r="I20" s="9">
        <v>0</v>
      </c>
      <c r="J20" s="9">
        <v>0</v>
      </c>
      <c r="K20" s="9">
        <v>23</v>
      </c>
      <c r="L20" s="9">
        <v>16</v>
      </c>
      <c r="M20" s="9">
        <v>6</v>
      </c>
    </row>
    <row r="21" spans="1:13" ht="12.75">
      <c r="A21" t="s">
        <v>10</v>
      </c>
      <c r="B21" t="s">
        <v>12</v>
      </c>
      <c r="C21" s="9">
        <f>SUM(D21:M21)</f>
        <v>3884</v>
      </c>
      <c r="D21" s="9">
        <v>3270</v>
      </c>
      <c r="E21" s="9">
        <v>339</v>
      </c>
      <c r="F21" s="9">
        <v>21</v>
      </c>
      <c r="G21" s="9">
        <v>0</v>
      </c>
      <c r="H21" s="9">
        <v>39</v>
      </c>
      <c r="I21" s="9">
        <v>0</v>
      </c>
      <c r="J21" s="9">
        <v>0</v>
      </c>
      <c r="K21" s="9">
        <v>61</v>
      </c>
      <c r="L21" s="9">
        <v>125</v>
      </c>
      <c r="M21" s="9">
        <v>29</v>
      </c>
    </row>
    <row r="22" spans="1:13" ht="12.75">
      <c r="A22" s="1" t="s">
        <v>66</v>
      </c>
      <c r="C22" s="10">
        <f>+C19+C20+C21</f>
        <v>5186</v>
      </c>
      <c r="D22" s="10">
        <f aca="true" t="shared" si="4" ref="D22:M22">+D19+D20+D21</f>
        <v>4191</v>
      </c>
      <c r="E22" s="10">
        <f t="shared" si="4"/>
        <v>563</v>
      </c>
      <c r="F22" s="10">
        <f t="shared" si="4"/>
        <v>25</v>
      </c>
      <c r="G22" s="10">
        <f t="shared" si="4"/>
        <v>19</v>
      </c>
      <c r="H22" s="10">
        <f t="shared" si="4"/>
        <v>51</v>
      </c>
      <c r="I22" s="10">
        <f t="shared" si="4"/>
        <v>0</v>
      </c>
      <c r="J22" s="10">
        <f t="shared" si="4"/>
        <v>0</v>
      </c>
      <c r="K22" s="10">
        <f t="shared" si="4"/>
        <v>113</v>
      </c>
      <c r="L22" s="10">
        <f t="shared" si="4"/>
        <v>187</v>
      </c>
      <c r="M22" s="10">
        <f t="shared" si="4"/>
        <v>37</v>
      </c>
    </row>
    <row r="23" spans="1:13" ht="12.75">
      <c r="A23" t="s">
        <v>13</v>
      </c>
      <c r="B23" t="s">
        <v>8</v>
      </c>
      <c r="C23" s="9">
        <f>SUM(D23:M23)</f>
        <v>215</v>
      </c>
      <c r="D23" s="9">
        <v>141</v>
      </c>
      <c r="E23" s="9">
        <v>13</v>
      </c>
      <c r="F23" s="9">
        <v>1</v>
      </c>
      <c r="G23" s="9">
        <v>1</v>
      </c>
      <c r="H23" s="9">
        <v>1</v>
      </c>
      <c r="I23" s="9">
        <v>0</v>
      </c>
      <c r="J23" s="9">
        <v>0</v>
      </c>
      <c r="K23" s="9">
        <v>14</v>
      </c>
      <c r="L23" s="9">
        <v>38</v>
      </c>
      <c r="M23" s="9">
        <v>6</v>
      </c>
    </row>
    <row r="24" spans="1:13" ht="12.75">
      <c r="A24" t="s">
        <v>13</v>
      </c>
      <c r="B24" t="s">
        <v>15</v>
      </c>
      <c r="C24" s="9">
        <f>SUM(D24:M24)</f>
        <v>4961</v>
      </c>
      <c r="D24" s="9">
        <v>3910</v>
      </c>
      <c r="E24" s="9">
        <v>671</v>
      </c>
      <c r="F24" s="9">
        <v>17</v>
      </c>
      <c r="G24" s="9">
        <v>0</v>
      </c>
      <c r="H24" s="9">
        <v>1</v>
      </c>
      <c r="I24" s="9">
        <v>0</v>
      </c>
      <c r="J24" s="9">
        <v>16</v>
      </c>
      <c r="K24" s="9">
        <v>75</v>
      </c>
      <c r="L24" s="9">
        <v>234</v>
      </c>
      <c r="M24" s="9">
        <v>37</v>
      </c>
    </row>
    <row r="25" spans="1:13" ht="12.75">
      <c r="A25" t="s">
        <v>13</v>
      </c>
      <c r="B25" t="s">
        <v>14</v>
      </c>
      <c r="C25" s="9">
        <f>SUM(D25:M25)</f>
        <v>1714</v>
      </c>
      <c r="D25" s="9">
        <v>1104</v>
      </c>
      <c r="E25" s="9">
        <v>201</v>
      </c>
      <c r="F25" s="9">
        <v>2</v>
      </c>
      <c r="G25" s="9">
        <v>0</v>
      </c>
      <c r="H25" s="9">
        <v>12</v>
      </c>
      <c r="I25" s="9">
        <v>0</v>
      </c>
      <c r="J25" s="9">
        <v>0</v>
      </c>
      <c r="K25" s="9">
        <v>63</v>
      </c>
      <c r="L25" s="9">
        <v>315</v>
      </c>
      <c r="M25" s="9">
        <v>17</v>
      </c>
    </row>
    <row r="26" spans="1:13" ht="12.75">
      <c r="A26" s="1" t="s">
        <v>67</v>
      </c>
      <c r="C26" s="10">
        <f>+C23+C24+C25</f>
        <v>6890</v>
      </c>
      <c r="D26" s="10">
        <f aca="true" t="shared" si="5" ref="D26:M26">+D23+D24+D25</f>
        <v>5155</v>
      </c>
      <c r="E26" s="10">
        <f t="shared" si="5"/>
        <v>885</v>
      </c>
      <c r="F26" s="10">
        <f t="shared" si="5"/>
        <v>20</v>
      </c>
      <c r="G26" s="10">
        <f t="shared" si="5"/>
        <v>1</v>
      </c>
      <c r="H26" s="10">
        <f t="shared" si="5"/>
        <v>14</v>
      </c>
      <c r="I26" s="10">
        <f t="shared" si="5"/>
        <v>0</v>
      </c>
      <c r="J26" s="10">
        <f t="shared" si="5"/>
        <v>16</v>
      </c>
      <c r="K26" s="10">
        <f t="shared" si="5"/>
        <v>152</v>
      </c>
      <c r="L26" s="10">
        <f t="shared" si="5"/>
        <v>587</v>
      </c>
      <c r="M26" s="10">
        <f t="shared" si="5"/>
        <v>60</v>
      </c>
    </row>
    <row r="27" spans="1:13" ht="12.75">
      <c r="A27" t="s">
        <v>16</v>
      </c>
      <c r="B27" t="s">
        <v>17</v>
      </c>
      <c r="C27" s="9">
        <f>SUM(D27:M27)</f>
        <v>46</v>
      </c>
      <c r="D27" s="9">
        <v>11</v>
      </c>
      <c r="E27" s="9">
        <v>5</v>
      </c>
      <c r="F27" s="9">
        <v>0</v>
      </c>
      <c r="G27" s="9">
        <v>0</v>
      </c>
      <c r="H27" s="9">
        <v>2</v>
      </c>
      <c r="I27" s="9">
        <v>0</v>
      </c>
      <c r="J27" s="9">
        <v>0</v>
      </c>
      <c r="K27" s="9">
        <v>10</v>
      </c>
      <c r="L27" s="9">
        <v>18</v>
      </c>
      <c r="M27" s="9">
        <v>0</v>
      </c>
    </row>
    <row r="28" spans="1:13" ht="12.75">
      <c r="A28" t="s">
        <v>16</v>
      </c>
      <c r="B28" t="s">
        <v>18</v>
      </c>
      <c r="C28" s="9">
        <f>SUM(D28:M28)</f>
        <v>3116</v>
      </c>
      <c r="D28" s="9">
        <v>2465</v>
      </c>
      <c r="E28" s="9">
        <v>402</v>
      </c>
      <c r="F28" s="9">
        <v>20</v>
      </c>
      <c r="G28" s="9">
        <v>12</v>
      </c>
      <c r="H28" s="9">
        <v>1</v>
      </c>
      <c r="I28" s="9">
        <v>0</v>
      </c>
      <c r="J28" s="9">
        <v>0</v>
      </c>
      <c r="K28" s="9">
        <v>84</v>
      </c>
      <c r="L28" s="9">
        <v>97</v>
      </c>
      <c r="M28" s="9">
        <v>35</v>
      </c>
    </row>
    <row r="29" spans="1:13" ht="12.75">
      <c r="A29" t="s">
        <v>16</v>
      </c>
      <c r="B29" t="s">
        <v>19</v>
      </c>
      <c r="C29" s="9">
        <f>SUM(D29:M29)</f>
        <v>27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27</v>
      </c>
      <c r="M29" s="9">
        <v>0</v>
      </c>
    </row>
    <row r="30" spans="1:13" ht="12.75">
      <c r="A30" t="s">
        <v>16</v>
      </c>
      <c r="B30" t="s">
        <v>20</v>
      </c>
      <c r="C30" s="9">
        <f>SUM(D30:M30)</f>
        <v>1090</v>
      </c>
      <c r="D30" s="9">
        <v>833</v>
      </c>
      <c r="E30" s="9">
        <v>142</v>
      </c>
      <c r="F30" s="9">
        <v>7</v>
      </c>
      <c r="G30" s="9">
        <v>0</v>
      </c>
      <c r="H30" s="9">
        <v>7</v>
      </c>
      <c r="I30" s="9">
        <v>0</v>
      </c>
      <c r="J30" s="9">
        <v>0</v>
      </c>
      <c r="K30" s="9">
        <v>25</v>
      </c>
      <c r="L30" s="9">
        <v>66</v>
      </c>
      <c r="M30" s="9">
        <v>10</v>
      </c>
    </row>
    <row r="31" spans="1:13" ht="12.75">
      <c r="A31" s="1" t="s">
        <v>68</v>
      </c>
      <c r="C31" s="10">
        <f>+C27+C28+C29+C30</f>
        <v>4279</v>
      </c>
      <c r="D31" s="10">
        <f aca="true" t="shared" si="6" ref="D31:M31">+D27+D28+D29+D30</f>
        <v>3309</v>
      </c>
      <c r="E31" s="10">
        <f t="shared" si="6"/>
        <v>549</v>
      </c>
      <c r="F31" s="10">
        <f t="shared" si="6"/>
        <v>27</v>
      </c>
      <c r="G31" s="10">
        <f t="shared" si="6"/>
        <v>12</v>
      </c>
      <c r="H31" s="10">
        <f t="shared" si="6"/>
        <v>10</v>
      </c>
      <c r="I31" s="10">
        <f t="shared" si="6"/>
        <v>0</v>
      </c>
      <c r="J31" s="10">
        <f t="shared" si="6"/>
        <v>0</v>
      </c>
      <c r="K31" s="10">
        <f t="shared" si="6"/>
        <v>119</v>
      </c>
      <c r="L31" s="10">
        <f t="shared" si="6"/>
        <v>208</v>
      </c>
      <c r="M31" s="10">
        <f t="shared" si="6"/>
        <v>45</v>
      </c>
    </row>
    <row r="32" spans="1:13" ht="12.75">
      <c r="A32" t="s">
        <v>21</v>
      </c>
      <c r="B32" t="s">
        <v>22</v>
      </c>
      <c r="C32" s="9">
        <f>SUM(D32:M32)</f>
        <v>227</v>
      </c>
      <c r="D32" s="9">
        <v>150</v>
      </c>
      <c r="E32" s="9">
        <v>12</v>
      </c>
      <c r="F32" s="9">
        <v>0</v>
      </c>
      <c r="G32" s="9">
        <v>0</v>
      </c>
      <c r="H32" s="9">
        <v>3</v>
      </c>
      <c r="I32" s="9">
        <v>0</v>
      </c>
      <c r="J32" s="9">
        <v>0</v>
      </c>
      <c r="K32" s="9">
        <v>17</v>
      </c>
      <c r="L32" s="9">
        <v>38</v>
      </c>
      <c r="M32" s="9">
        <v>7</v>
      </c>
    </row>
    <row r="33" spans="1:13" ht="12.75">
      <c r="A33" t="s">
        <v>21</v>
      </c>
      <c r="B33" t="s">
        <v>23</v>
      </c>
      <c r="C33" s="9">
        <f>SUM(D33:M33)</f>
        <v>1479</v>
      </c>
      <c r="D33" s="9">
        <v>1159</v>
      </c>
      <c r="E33" s="9">
        <v>207</v>
      </c>
      <c r="F33" s="9">
        <v>11</v>
      </c>
      <c r="G33" s="9">
        <v>0</v>
      </c>
      <c r="H33" s="9">
        <v>10</v>
      </c>
      <c r="I33" s="9">
        <v>0</v>
      </c>
      <c r="J33" s="9">
        <v>0</v>
      </c>
      <c r="K33" s="9">
        <v>28</v>
      </c>
      <c r="L33" s="9">
        <v>51</v>
      </c>
      <c r="M33" s="9">
        <v>13</v>
      </c>
    </row>
    <row r="34" spans="1:13" ht="12.75">
      <c r="A34" t="s">
        <v>21</v>
      </c>
      <c r="B34" t="s">
        <v>24</v>
      </c>
      <c r="C34" s="9">
        <f>SUM(D34:M34)</f>
        <v>1441</v>
      </c>
      <c r="D34" s="9">
        <v>1177</v>
      </c>
      <c r="E34" s="9">
        <v>134</v>
      </c>
      <c r="F34" s="9">
        <v>12</v>
      </c>
      <c r="G34" s="9">
        <v>0</v>
      </c>
      <c r="H34" s="9">
        <v>1</v>
      </c>
      <c r="I34" s="9">
        <v>0</v>
      </c>
      <c r="J34" s="9">
        <v>0</v>
      </c>
      <c r="K34" s="9">
        <v>26</v>
      </c>
      <c r="L34" s="9">
        <v>72</v>
      </c>
      <c r="M34" s="9">
        <v>19</v>
      </c>
    </row>
    <row r="35" spans="1:13" ht="12.75">
      <c r="A35" t="s">
        <v>21</v>
      </c>
      <c r="B35" t="s">
        <v>25</v>
      </c>
      <c r="C35" s="9">
        <f>SUM(D35:M35)</f>
        <v>959</v>
      </c>
      <c r="D35" s="9">
        <v>797</v>
      </c>
      <c r="E35" s="9">
        <v>100</v>
      </c>
      <c r="F35" s="9">
        <v>3</v>
      </c>
      <c r="G35" s="9">
        <v>0</v>
      </c>
      <c r="H35" s="9">
        <v>7</v>
      </c>
      <c r="I35" s="9">
        <v>0</v>
      </c>
      <c r="J35" s="9">
        <v>0</v>
      </c>
      <c r="K35" s="9">
        <v>21</v>
      </c>
      <c r="L35" s="9">
        <v>17</v>
      </c>
      <c r="M35" s="9">
        <v>14</v>
      </c>
    </row>
    <row r="36" spans="1:13" ht="12.75">
      <c r="A36" s="1" t="s">
        <v>69</v>
      </c>
      <c r="C36" s="10">
        <f>+C32+C33+C34+C35</f>
        <v>4106</v>
      </c>
      <c r="D36" s="10">
        <f aca="true" t="shared" si="7" ref="D36:M36">+D32+D33+D34+D35</f>
        <v>3283</v>
      </c>
      <c r="E36" s="10">
        <f t="shared" si="7"/>
        <v>453</v>
      </c>
      <c r="F36" s="10">
        <f t="shared" si="7"/>
        <v>26</v>
      </c>
      <c r="G36" s="10">
        <f t="shared" si="7"/>
        <v>0</v>
      </c>
      <c r="H36" s="10">
        <f t="shared" si="7"/>
        <v>21</v>
      </c>
      <c r="I36" s="10">
        <f t="shared" si="7"/>
        <v>0</v>
      </c>
      <c r="J36" s="10">
        <f t="shared" si="7"/>
        <v>0</v>
      </c>
      <c r="K36" s="10">
        <f t="shared" si="7"/>
        <v>92</v>
      </c>
      <c r="L36" s="10">
        <f t="shared" si="7"/>
        <v>178</v>
      </c>
      <c r="M36" s="10">
        <f t="shared" si="7"/>
        <v>53</v>
      </c>
    </row>
    <row r="37" spans="1:13" ht="12.75">
      <c r="A37" t="s">
        <v>26</v>
      </c>
      <c r="B37" t="s">
        <v>27</v>
      </c>
      <c r="C37" s="9">
        <f>SUM(D37:M37)</f>
        <v>3659</v>
      </c>
      <c r="D37" s="9">
        <v>3143</v>
      </c>
      <c r="E37" s="9">
        <v>170</v>
      </c>
      <c r="F37" s="9">
        <v>27</v>
      </c>
      <c r="G37" s="9">
        <v>0</v>
      </c>
      <c r="H37" s="9">
        <v>1</v>
      </c>
      <c r="I37" s="9">
        <v>0</v>
      </c>
      <c r="J37" s="9">
        <v>0</v>
      </c>
      <c r="K37" s="9">
        <v>123</v>
      </c>
      <c r="L37" s="9">
        <v>153</v>
      </c>
      <c r="M37" s="9">
        <v>42</v>
      </c>
    </row>
    <row r="38" spans="1:13" ht="12.75">
      <c r="A38" s="1" t="s">
        <v>70</v>
      </c>
      <c r="C38" s="10">
        <f>+C37</f>
        <v>3659</v>
      </c>
      <c r="D38" s="10">
        <f aca="true" t="shared" si="8" ref="D38:M38">+D37</f>
        <v>3143</v>
      </c>
      <c r="E38" s="10">
        <f t="shared" si="8"/>
        <v>170</v>
      </c>
      <c r="F38" s="10">
        <f t="shared" si="8"/>
        <v>27</v>
      </c>
      <c r="G38" s="10">
        <f t="shared" si="8"/>
        <v>0</v>
      </c>
      <c r="H38" s="10">
        <f t="shared" si="8"/>
        <v>1</v>
      </c>
      <c r="I38" s="10">
        <f t="shared" si="8"/>
        <v>0</v>
      </c>
      <c r="J38" s="10">
        <f t="shared" si="8"/>
        <v>0</v>
      </c>
      <c r="K38" s="10">
        <f t="shared" si="8"/>
        <v>123</v>
      </c>
      <c r="L38" s="10">
        <f t="shared" si="8"/>
        <v>153</v>
      </c>
      <c r="M38" s="10">
        <f t="shared" si="8"/>
        <v>42</v>
      </c>
    </row>
    <row r="39" spans="1:13" ht="12.75">
      <c r="A39" t="s">
        <v>60</v>
      </c>
      <c r="B39" t="s">
        <v>83</v>
      </c>
      <c r="C39" s="9">
        <f>SUM(D39:M39)</f>
        <v>452.62151282721965</v>
      </c>
      <c r="D39" s="9">
        <v>294.6924951267057</v>
      </c>
      <c r="E39" s="9">
        <v>30.670391061452513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21.904761904761905</v>
      </c>
      <c r="L39" s="9">
        <v>100.07608695652173</v>
      </c>
      <c r="M39" s="9">
        <v>5.277777777777778</v>
      </c>
    </row>
    <row r="40" spans="1:13" ht="12.75">
      <c r="A40" t="s">
        <v>60</v>
      </c>
      <c r="B40" t="s">
        <v>61</v>
      </c>
      <c r="C40" s="9">
        <f>SUM(D40:M40)</f>
        <v>26815</v>
      </c>
      <c r="D40" s="9">
        <v>22356</v>
      </c>
      <c r="E40" s="9">
        <v>3523</v>
      </c>
      <c r="F40" s="9">
        <v>192</v>
      </c>
      <c r="G40" s="9">
        <v>1</v>
      </c>
      <c r="H40" s="9">
        <v>1</v>
      </c>
      <c r="I40" s="9">
        <v>0</v>
      </c>
      <c r="J40" s="9">
        <v>0</v>
      </c>
      <c r="K40" s="9">
        <v>275</v>
      </c>
      <c r="L40" s="9">
        <v>207</v>
      </c>
      <c r="M40" s="9">
        <v>260</v>
      </c>
    </row>
    <row r="41" spans="1:13" ht="12.75">
      <c r="A41" s="1" t="s">
        <v>71</v>
      </c>
      <c r="C41" s="10">
        <f>+C39+C40</f>
        <v>27267.62151282722</v>
      </c>
      <c r="D41" s="10">
        <f>+D39+D40</f>
        <v>22650.692495126706</v>
      </c>
      <c r="E41" s="10">
        <f aca="true" t="shared" si="9" ref="E41:M41">+E39+E40</f>
        <v>3553.6703910614524</v>
      </c>
      <c r="F41" s="10">
        <f t="shared" si="9"/>
        <v>192</v>
      </c>
      <c r="G41" s="10">
        <f t="shared" si="9"/>
        <v>1</v>
      </c>
      <c r="H41" s="10">
        <f t="shared" si="9"/>
        <v>1</v>
      </c>
      <c r="I41" s="10">
        <f t="shared" si="9"/>
        <v>0</v>
      </c>
      <c r="J41" s="10">
        <f t="shared" si="9"/>
        <v>0</v>
      </c>
      <c r="K41" s="10">
        <f t="shared" si="9"/>
        <v>296.9047619047619</v>
      </c>
      <c r="L41" s="10">
        <f t="shared" si="9"/>
        <v>307.07608695652175</v>
      </c>
      <c r="M41" s="10">
        <f t="shared" si="9"/>
        <v>265.27777777777777</v>
      </c>
    </row>
    <row r="42" spans="1:13" ht="12.75">
      <c r="A42" t="s">
        <v>28</v>
      </c>
      <c r="B42" t="s">
        <v>29</v>
      </c>
      <c r="C42" s="9">
        <f>SUM(D42:M42)</f>
        <v>3275</v>
      </c>
      <c r="D42" s="9">
        <v>2628</v>
      </c>
      <c r="E42" s="9">
        <v>298</v>
      </c>
      <c r="F42" s="9">
        <v>25</v>
      </c>
      <c r="G42" s="9">
        <v>3</v>
      </c>
      <c r="H42" s="9">
        <v>1</v>
      </c>
      <c r="I42" s="9">
        <v>0</v>
      </c>
      <c r="J42" s="9">
        <v>4</v>
      </c>
      <c r="K42" s="9">
        <v>136</v>
      </c>
      <c r="L42" s="9">
        <v>174</v>
      </c>
      <c r="M42" s="9">
        <v>6</v>
      </c>
    </row>
    <row r="43" spans="1:13" ht="12.75">
      <c r="A43" s="1" t="s">
        <v>72</v>
      </c>
      <c r="C43" s="10">
        <f>+C42</f>
        <v>3275</v>
      </c>
      <c r="D43" s="10">
        <f aca="true" t="shared" si="10" ref="D43:M43">+D42</f>
        <v>2628</v>
      </c>
      <c r="E43" s="10">
        <f t="shared" si="10"/>
        <v>298</v>
      </c>
      <c r="F43" s="10">
        <f t="shared" si="10"/>
        <v>25</v>
      </c>
      <c r="G43" s="10">
        <f t="shared" si="10"/>
        <v>3</v>
      </c>
      <c r="H43" s="10">
        <f t="shared" si="10"/>
        <v>1</v>
      </c>
      <c r="I43" s="10">
        <f t="shared" si="10"/>
        <v>0</v>
      </c>
      <c r="J43" s="10">
        <f t="shared" si="10"/>
        <v>4</v>
      </c>
      <c r="K43" s="10">
        <f t="shared" si="10"/>
        <v>136</v>
      </c>
      <c r="L43" s="10">
        <f t="shared" si="10"/>
        <v>174</v>
      </c>
      <c r="M43" s="10">
        <f t="shared" si="10"/>
        <v>6</v>
      </c>
    </row>
    <row r="44" spans="1:13" ht="12.75">
      <c r="A44" t="s">
        <v>30</v>
      </c>
      <c r="B44" t="s">
        <v>31</v>
      </c>
      <c r="C44" s="9">
        <f>SUM(D44:M44)</f>
        <v>346</v>
      </c>
      <c r="D44" s="9">
        <v>242</v>
      </c>
      <c r="E44" s="9">
        <v>45</v>
      </c>
      <c r="F44" s="9">
        <v>1</v>
      </c>
      <c r="G44" s="9">
        <v>0</v>
      </c>
      <c r="H44" s="9">
        <v>1</v>
      </c>
      <c r="I44" s="9">
        <v>0</v>
      </c>
      <c r="J44" s="9">
        <v>0</v>
      </c>
      <c r="K44" s="9">
        <v>9</v>
      </c>
      <c r="L44" s="9">
        <v>48</v>
      </c>
      <c r="M44" s="9">
        <v>0</v>
      </c>
    </row>
    <row r="45" spans="1:13" ht="12.75">
      <c r="A45" t="s">
        <v>30</v>
      </c>
      <c r="B45" t="s">
        <v>32</v>
      </c>
      <c r="C45" s="9">
        <f>SUM(D45:M45)</f>
        <v>1585</v>
      </c>
      <c r="D45" s="9">
        <v>1279</v>
      </c>
      <c r="E45" s="9">
        <v>228</v>
      </c>
      <c r="F45" s="9">
        <v>3</v>
      </c>
      <c r="G45" s="9">
        <v>0</v>
      </c>
      <c r="H45" s="9">
        <v>1</v>
      </c>
      <c r="I45" s="9">
        <v>0</v>
      </c>
      <c r="J45" s="9">
        <v>0</v>
      </c>
      <c r="K45" s="9">
        <v>29</v>
      </c>
      <c r="L45" s="9">
        <v>45</v>
      </c>
      <c r="M45" s="9">
        <v>0</v>
      </c>
    </row>
    <row r="46" spans="1:13" ht="12.75">
      <c r="A46" t="s">
        <v>30</v>
      </c>
      <c r="B46" t="s">
        <v>80</v>
      </c>
      <c r="C46" s="9">
        <f>SUM(D46:M46)</f>
        <v>2420.3784871727808</v>
      </c>
      <c r="D46" s="9">
        <v>1812.3075048732944</v>
      </c>
      <c r="E46" s="9">
        <v>335.3296089385475</v>
      </c>
      <c r="F46" s="9">
        <v>9</v>
      </c>
      <c r="G46" s="9">
        <v>0</v>
      </c>
      <c r="H46" s="9">
        <v>1</v>
      </c>
      <c r="I46" s="9">
        <v>0</v>
      </c>
      <c r="J46" s="9">
        <v>0</v>
      </c>
      <c r="K46" s="9">
        <v>70.09523809523809</v>
      </c>
      <c r="L46" s="9">
        <v>178.92391304347825</v>
      </c>
      <c r="M46" s="9">
        <v>13.722222222222221</v>
      </c>
    </row>
    <row r="47" spans="1:13" ht="12.75">
      <c r="A47" s="1" t="s">
        <v>73</v>
      </c>
      <c r="C47" s="10">
        <f>+C44+C45+C46</f>
        <v>4351.37848717278</v>
      </c>
      <c r="D47" s="10">
        <f aca="true" t="shared" si="11" ref="D47:M47">+D44+D45+D46</f>
        <v>3333.3075048732944</v>
      </c>
      <c r="E47" s="10">
        <f t="shared" si="11"/>
        <v>608.3296089385475</v>
      </c>
      <c r="F47" s="10">
        <f t="shared" si="11"/>
        <v>13</v>
      </c>
      <c r="G47" s="10">
        <f t="shared" si="11"/>
        <v>0</v>
      </c>
      <c r="H47" s="10">
        <f t="shared" si="11"/>
        <v>3</v>
      </c>
      <c r="I47" s="10">
        <f t="shared" si="11"/>
        <v>0</v>
      </c>
      <c r="J47" s="10">
        <f t="shared" si="11"/>
        <v>0</v>
      </c>
      <c r="K47" s="10">
        <f t="shared" si="11"/>
        <v>108.09523809523809</v>
      </c>
      <c r="L47" s="10">
        <f t="shared" si="11"/>
        <v>271.92391304347825</v>
      </c>
      <c r="M47" s="10">
        <f t="shared" si="11"/>
        <v>13.722222222222221</v>
      </c>
    </row>
    <row r="48" spans="1:13" ht="12.75">
      <c r="A48" t="s">
        <v>33</v>
      </c>
      <c r="B48" t="s">
        <v>34</v>
      </c>
      <c r="C48" s="9">
        <f>SUM(D48:M48)</f>
        <v>1599</v>
      </c>
      <c r="D48" s="9">
        <v>1292</v>
      </c>
      <c r="E48" s="9">
        <v>158</v>
      </c>
      <c r="F48" s="9">
        <v>1</v>
      </c>
      <c r="G48" s="9">
        <v>0</v>
      </c>
      <c r="H48" s="9">
        <v>1</v>
      </c>
      <c r="I48" s="9">
        <v>0</v>
      </c>
      <c r="J48" s="9">
        <v>0</v>
      </c>
      <c r="K48" s="9">
        <v>29</v>
      </c>
      <c r="L48" s="9">
        <v>91</v>
      </c>
      <c r="M48" s="9">
        <v>27</v>
      </c>
    </row>
    <row r="49" spans="1:13" ht="12.75">
      <c r="A49" t="s">
        <v>33</v>
      </c>
      <c r="B49" t="s">
        <v>35</v>
      </c>
      <c r="C49" s="9">
        <f>SUM(D49:M49)</f>
        <v>2024</v>
      </c>
      <c r="D49" s="9">
        <v>1378</v>
      </c>
      <c r="E49" s="9">
        <v>353</v>
      </c>
      <c r="F49" s="9">
        <v>0</v>
      </c>
      <c r="G49" s="9">
        <v>0</v>
      </c>
      <c r="H49" s="9">
        <v>14</v>
      </c>
      <c r="I49" s="9">
        <v>0</v>
      </c>
      <c r="J49" s="9">
        <v>0</v>
      </c>
      <c r="K49" s="9">
        <v>74</v>
      </c>
      <c r="L49" s="9">
        <v>202</v>
      </c>
      <c r="M49" s="9">
        <v>3</v>
      </c>
    </row>
    <row r="50" spans="1:13" ht="12.75">
      <c r="A50" t="s">
        <v>33</v>
      </c>
      <c r="B50" t="s">
        <v>38</v>
      </c>
      <c r="C50" s="9">
        <f>SUM(D50:M50)</f>
        <v>1286</v>
      </c>
      <c r="D50" s="9">
        <v>1025</v>
      </c>
      <c r="E50" s="9">
        <v>157</v>
      </c>
      <c r="F50" s="9">
        <v>3</v>
      </c>
      <c r="G50" s="9">
        <v>0</v>
      </c>
      <c r="H50" s="9">
        <v>2</v>
      </c>
      <c r="I50" s="9">
        <v>0</v>
      </c>
      <c r="J50" s="9">
        <v>0</v>
      </c>
      <c r="K50" s="9">
        <v>42</v>
      </c>
      <c r="L50" s="9">
        <v>39</v>
      </c>
      <c r="M50" s="9">
        <v>18</v>
      </c>
    </row>
    <row r="51" spans="1:13" ht="12.75">
      <c r="A51" s="1" t="s">
        <v>74</v>
      </c>
      <c r="C51" s="10">
        <f>+C48+C49+C50</f>
        <v>4909</v>
      </c>
      <c r="D51" s="10">
        <f aca="true" t="shared" si="12" ref="D51:M51">+D48+D49+D50</f>
        <v>3695</v>
      </c>
      <c r="E51" s="10">
        <f t="shared" si="12"/>
        <v>668</v>
      </c>
      <c r="F51" s="10">
        <f t="shared" si="12"/>
        <v>4</v>
      </c>
      <c r="G51" s="10">
        <f t="shared" si="12"/>
        <v>0</v>
      </c>
      <c r="H51" s="10">
        <f t="shared" si="12"/>
        <v>17</v>
      </c>
      <c r="I51" s="10">
        <f t="shared" si="12"/>
        <v>0</v>
      </c>
      <c r="J51" s="10">
        <f t="shared" si="12"/>
        <v>0</v>
      </c>
      <c r="K51" s="10">
        <f t="shared" si="12"/>
        <v>145</v>
      </c>
      <c r="L51" s="10">
        <f t="shared" si="12"/>
        <v>332</v>
      </c>
      <c r="M51" s="10">
        <f t="shared" si="12"/>
        <v>48</v>
      </c>
    </row>
    <row r="52" spans="1:13" ht="12.75">
      <c r="A52" t="s">
        <v>36</v>
      </c>
      <c r="B52" t="s">
        <v>38</v>
      </c>
      <c r="C52" s="9">
        <f>SUM(D52:M52)</f>
        <v>4046</v>
      </c>
      <c r="D52" s="9">
        <v>3166</v>
      </c>
      <c r="E52" s="9">
        <v>628</v>
      </c>
      <c r="F52" s="9">
        <v>21</v>
      </c>
      <c r="G52" s="9">
        <v>0</v>
      </c>
      <c r="H52" s="9">
        <v>4</v>
      </c>
      <c r="I52" s="9">
        <v>0</v>
      </c>
      <c r="J52" s="9">
        <v>0</v>
      </c>
      <c r="K52" s="9">
        <v>95</v>
      </c>
      <c r="L52" s="9">
        <v>84</v>
      </c>
      <c r="M52" s="9">
        <v>48</v>
      </c>
    </row>
    <row r="53" spans="1:13" ht="12.75">
      <c r="A53" t="s">
        <v>36</v>
      </c>
      <c r="B53" t="s">
        <v>37</v>
      </c>
      <c r="C53" s="9">
        <f>SUM(D53:M53)</f>
        <v>3894</v>
      </c>
      <c r="D53" s="9">
        <v>2875</v>
      </c>
      <c r="E53" s="9">
        <v>585</v>
      </c>
      <c r="F53" s="9">
        <v>22</v>
      </c>
      <c r="G53" s="9">
        <v>0</v>
      </c>
      <c r="H53" s="9">
        <v>3</v>
      </c>
      <c r="I53" s="9">
        <v>0</v>
      </c>
      <c r="J53" s="9">
        <v>0</v>
      </c>
      <c r="K53" s="9">
        <v>84</v>
      </c>
      <c r="L53" s="9">
        <v>266</v>
      </c>
      <c r="M53" s="9">
        <v>59</v>
      </c>
    </row>
    <row r="54" spans="1:13" ht="12.75">
      <c r="A54" s="1" t="s">
        <v>75</v>
      </c>
      <c r="C54" s="10">
        <f>+C52+C53</f>
        <v>7940</v>
      </c>
      <c r="D54" s="10">
        <f aca="true" t="shared" si="13" ref="D54:M54">+D52+D53</f>
        <v>6041</v>
      </c>
      <c r="E54" s="10">
        <f t="shared" si="13"/>
        <v>1213</v>
      </c>
      <c r="F54" s="10">
        <f t="shared" si="13"/>
        <v>43</v>
      </c>
      <c r="G54" s="10">
        <f t="shared" si="13"/>
        <v>0</v>
      </c>
      <c r="H54" s="10">
        <f t="shared" si="13"/>
        <v>7</v>
      </c>
      <c r="I54" s="10">
        <f t="shared" si="13"/>
        <v>0</v>
      </c>
      <c r="J54" s="10">
        <f t="shared" si="13"/>
        <v>0</v>
      </c>
      <c r="K54" s="10">
        <f t="shared" si="13"/>
        <v>179</v>
      </c>
      <c r="L54" s="10">
        <f t="shared" si="13"/>
        <v>350</v>
      </c>
      <c r="M54" s="10">
        <f t="shared" si="13"/>
        <v>107</v>
      </c>
    </row>
    <row r="55" spans="1:13" ht="12.75">
      <c r="A55" t="s">
        <v>39</v>
      </c>
      <c r="B55" t="s">
        <v>8</v>
      </c>
      <c r="C55" s="9">
        <f>SUM(D55:M55)</f>
        <v>5275</v>
      </c>
      <c r="D55" s="9">
        <v>4726</v>
      </c>
      <c r="E55" s="9">
        <v>279</v>
      </c>
      <c r="F55" s="9">
        <v>16</v>
      </c>
      <c r="G55" s="9">
        <v>11</v>
      </c>
      <c r="H55" s="9">
        <v>1</v>
      </c>
      <c r="I55" s="9">
        <v>0</v>
      </c>
      <c r="J55" s="9">
        <v>0</v>
      </c>
      <c r="K55" s="9">
        <v>61</v>
      </c>
      <c r="L55" s="9">
        <v>148</v>
      </c>
      <c r="M55" s="9">
        <v>33</v>
      </c>
    </row>
    <row r="56" spans="1:14" ht="12.75">
      <c r="A56" s="1" t="s">
        <v>76</v>
      </c>
      <c r="C56" s="10">
        <f>+C55</f>
        <v>5275</v>
      </c>
      <c r="D56" s="10">
        <f aca="true" t="shared" si="14" ref="D56:M56">+D55</f>
        <v>4726</v>
      </c>
      <c r="E56" s="10">
        <f t="shared" si="14"/>
        <v>279</v>
      </c>
      <c r="F56" s="10">
        <f t="shared" si="14"/>
        <v>16</v>
      </c>
      <c r="G56" s="10">
        <f t="shared" si="14"/>
        <v>11</v>
      </c>
      <c r="H56" s="10">
        <f t="shared" si="14"/>
        <v>1</v>
      </c>
      <c r="I56" s="10">
        <f t="shared" si="14"/>
        <v>0</v>
      </c>
      <c r="J56" s="10">
        <f t="shared" si="14"/>
        <v>0</v>
      </c>
      <c r="K56" s="10">
        <f t="shared" si="14"/>
        <v>61</v>
      </c>
      <c r="L56" s="10">
        <f t="shared" si="14"/>
        <v>148</v>
      </c>
      <c r="M56" s="10">
        <f t="shared" si="14"/>
        <v>33</v>
      </c>
      <c r="N56" s="12"/>
    </row>
    <row r="57" spans="1:13" ht="12.75">
      <c r="A57" t="s">
        <v>40</v>
      </c>
      <c r="B57" t="s">
        <v>41</v>
      </c>
      <c r="C57" s="9">
        <f>SUM(D57:M57)</f>
        <v>624</v>
      </c>
      <c r="D57" s="9">
        <v>460</v>
      </c>
      <c r="E57" s="9">
        <v>78</v>
      </c>
      <c r="F57" s="9">
        <v>3</v>
      </c>
      <c r="G57" s="9">
        <v>0</v>
      </c>
      <c r="H57" s="9">
        <v>2</v>
      </c>
      <c r="I57" s="9">
        <v>0</v>
      </c>
      <c r="J57" s="9">
        <v>0</v>
      </c>
      <c r="K57" s="9">
        <v>20</v>
      </c>
      <c r="L57" s="9">
        <v>48</v>
      </c>
      <c r="M57" s="9">
        <v>13</v>
      </c>
    </row>
    <row r="58" spans="1:13" ht="12.75">
      <c r="A58" t="s">
        <v>40</v>
      </c>
      <c r="B58" t="s">
        <v>15</v>
      </c>
      <c r="C58" s="9">
        <f>SUM(D58:M58)</f>
        <v>309</v>
      </c>
      <c r="D58" s="9">
        <v>196</v>
      </c>
      <c r="E58" s="9">
        <v>20</v>
      </c>
      <c r="F58" s="9">
        <v>1</v>
      </c>
      <c r="G58" s="9">
        <v>0</v>
      </c>
      <c r="H58" s="9">
        <v>3</v>
      </c>
      <c r="I58" s="9">
        <v>0</v>
      </c>
      <c r="J58" s="9">
        <v>5</v>
      </c>
      <c r="K58" s="9">
        <v>44</v>
      </c>
      <c r="L58" s="9">
        <v>35</v>
      </c>
      <c r="M58" s="9">
        <v>5</v>
      </c>
    </row>
    <row r="59" spans="1:13" ht="12.75">
      <c r="A59" t="s">
        <v>40</v>
      </c>
      <c r="B59" t="s">
        <v>42</v>
      </c>
      <c r="C59" s="9">
        <f>SUM(D59:M59)</f>
        <v>1790</v>
      </c>
      <c r="D59" s="9">
        <v>1336</v>
      </c>
      <c r="E59" s="9">
        <v>304</v>
      </c>
      <c r="F59" s="9">
        <v>25</v>
      </c>
      <c r="G59" s="9">
        <v>8</v>
      </c>
      <c r="H59" s="9">
        <v>1</v>
      </c>
      <c r="I59" s="9">
        <v>0</v>
      </c>
      <c r="J59" s="9">
        <v>0</v>
      </c>
      <c r="K59" s="9">
        <v>37</v>
      </c>
      <c r="L59" s="9">
        <v>74</v>
      </c>
      <c r="M59" s="9">
        <v>5</v>
      </c>
    </row>
    <row r="60" spans="1:13" ht="12.75">
      <c r="A60" s="1" t="s">
        <v>77</v>
      </c>
      <c r="C60" s="10">
        <f>+C57+C58+C59</f>
        <v>2723</v>
      </c>
      <c r="D60" s="10">
        <f aca="true" t="shared" si="15" ref="D60:M60">+D57+D58+D59</f>
        <v>1992</v>
      </c>
      <c r="E60" s="10">
        <f t="shared" si="15"/>
        <v>402</v>
      </c>
      <c r="F60" s="10">
        <f t="shared" si="15"/>
        <v>29</v>
      </c>
      <c r="G60" s="10">
        <f t="shared" si="15"/>
        <v>8</v>
      </c>
      <c r="H60" s="10">
        <f t="shared" si="15"/>
        <v>6</v>
      </c>
      <c r="I60" s="10">
        <f t="shared" si="15"/>
        <v>0</v>
      </c>
      <c r="J60" s="10">
        <f t="shared" si="15"/>
        <v>5</v>
      </c>
      <c r="K60" s="10">
        <f t="shared" si="15"/>
        <v>101</v>
      </c>
      <c r="L60" s="10">
        <f t="shared" si="15"/>
        <v>157</v>
      </c>
      <c r="M60" s="10">
        <f t="shared" si="15"/>
        <v>23</v>
      </c>
    </row>
    <row r="61" spans="1:13" ht="12.75">
      <c r="A61" t="s">
        <v>43</v>
      </c>
      <c r="B61" t="s">
        <v>8</v>
      </c>
      <c r="C61" s="9">
        <f>SUM(D61:M61)</f>
        <v>464</v>
      </c>
      <c r="D61" s="9">
        <v>320</v>
      </c>
      <c r="E61" s="9">
        <v>31</v>
      </c>
      <c r="F61" s="9">
        <v>2</v>
      </c>
      <c r="G61" s="9">
        <v>2</v>
      </c>
      <c r="H61" s="9">
        <v>1</v>
      </c>
      <c r="I61" s="9">
        <v>0</v>
      </c>
      <c r="J61" s="9">
        <v>0</v>
      </c>
      <c r="K61" s="9">
        <v>21</v>
      </c>
      <c r="L61" s="9">
        <v>83</v>
      </c>
      <c r="M61" s="9">
        <v>4</v>
      </c>
    </row>
    <row r="62" spans="1:13" ht="12.75">
      <c r="A62" t="s">
        <v>43</v>
      </c>
      <c r="B62" t="s">
        <v>17</v>
      </c>
      <c r="C62" s="9">
        <f>SUM(D62:M62)</f>
        <v>6427</v>
      </c>
      <c r="D62" s="9">
        <v>5210</v>
      </c>
      <c r="E62" s="9">
        <v>769</v>
      </c>
      <c r="F62" s="9">
        <v>11</v>
      </c>
      <c r="G62" s="9">
        <v>19</v>
      </c>
      <c r="H62" s="9">
        <v>1</v>
      </c>
      <c r="I62" s="9">
        <v>0</v>
      </c>
      <c r="J62" s="9">
        <v>0</v>
      </c>
      <c r="K62" s="9">
        <v>137</v>
      </c>
      <c r="L62" s="9">
        <v>215</v>
      </c>
      <c r="M62" s="9">
        <v>65</v>
      </c>
    </row>
    <row r="63" spans="1:14" ht="12.75">
      <c r="A63" s="1" t="s">
        <v>78</v>
      </c>
      <c r="C63" s="10">
        <f>+C61+C62</f>
        <v>6891</v>
      </c>
      <c r="D63" s="10">
        <f aca="true" t="shared" si="16" ref="D63:M63">+D61+D62</f>
        <v>5530</v>
      </c>
      <c r="E63" s="10">
        <f t="shared" si="16"/>
        <v>800</v>
      </c>
      <c r="F63" s="10">
        <f t="shared" si="16"/>
        <v>13</v>
      </c>
      <c r="G63" s="10">
        <f t="shared" si="16"/>
        <v>21</v>
      </c>
      <c r="H63" s="10">
        <f t="shared" si="16"/>
        <v>2</v>
      </c>
      <c r="I63" s="10">
        <f t="shared" si="16"/>
        <v>0</v>
      </c>
      <c r="J63" s="10">
        <f t="shared" si="16"/>
        <v>0</v>
      </c>
      <c r="K63" s="10">
        <f t="shared" si="16"/>
        <v>158</v>
      </c>
      <c r="L63" s="10">
        <f t="shared" si="16"/>
        <v>298</v>
      </c>
      <c r="M63" s="10">
        <f t="shared" si="16"/>
        <v>69</v>
      </c>
      <c r="N63" s="12"/>
    </row>
    <row r="64" spans="3:13" ht="12.7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2.75">
      <c r="A65" s="1" t="s">
        <v>79</v>
      </c>
      <c r="C65" s="10">
        <f>+C12+C14+C16+C18+C22+C26+C31+C36+C38+C41+C43+C47+C51+C54+C56+C60+C63</f>
        <v>144833</v>
      </c>
      <c r="D65" s="10">
        <f aca="true" t="shared" si="17" ref="D65:M65">+D12+D14+D16+D18+D22+D26+D31+D36+D38+D41+D43+D47+D51+D54+D56+D60+D63</f>
        <v>119524.00000000001</v>
      </c>
      <c r="E65" s="10">
        <f t="shared" si="17"/>
        <v>16125</v>
      </c>
      <c r="F65" s="10">
        <f t="shared" si="17"/>
        <v>686</v>
      </c>
      <c r="G65" s="10">
        <f t="shared" si="17"/>
        <v>183</v>
      </c>
      <c r="H65" s="10">
        <f t="shared" si="17"/>
        <v>142</v>
      </c>
      <c r="I65" s="10">
        <f t="shared" si="17"/>
        <v>0</v>
      </c>
      <c r="J65" s="10">
        <f t="shared" si="17"/>
        <v>28</v>
      </c>
      <c r="K65" s="10">
        <f t="shared" si="17"/>
        <v>2504</v>
      </c>
      <c r="L65" s="10">
        <f t="shared" si="17"/>
        <v>4361</v>
      </c>
      <c r="M65" s="10">
        <f t="shared" si="17"/>
        <v>1280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2011-12-22T21:28:36Z</cp:lastPrinted>
  <dcterms:created xsi:type="dcterms:W3CDTF">2011-12-05T18:25:03Z</dcterms:created>
  <dcterms:modified xsi:type="dcterms:W3CDTF">2013-12-16T21:34:56Z</dcterms:modified>
  <cp:category/>
  <cp:version/>
  <cp:contentType/>
  <cp:contentStatus/>
</cp:coreProperties>
</file>