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mendoza12" sheetId="1" r:id="rId1"/>
    <sheet name="usucoopmendoza12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<sst xmlns="http://schemas.openxmlformats.org/spreadsheetml/2006/main" count="109" uniqueCount="42">
  <si>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>Coop de Santa Rosa Ltda.</t>
  </si>
  <si>
    <t>General Alvear</t>
  </si>
  <si>
    <t>Coop de General Alvear Ltda.</t>
  </si>
  <si>
    <t>Coop de Bowen Ltda.</t>
  </si>
  <si>
    <t>Godoy Cruz</t>
  </si>
  <si>
    <t>Coop de Godoy Cruz Ltda.</t>
  </si>
  <si>
    <t>Junín</t>
  </si>
  <si>
    <t>Coop de Rivadavia Ltda.</t>
  </si>
  <si>
    <t>Coop de Medrano Ltda.</t>
  </si>
  <si>
    <t>Coop de Alto Verde y Algarrobo Grande</t>
  </si>
  <si>
    <t>Rivadavia</t>
  </si>
  <si>
    <t>Coop de Rural Sud Rio Tunuyan Rivadavia</t>
  </si>
  <si>
    <t>San Martín</t>
  </si>
  <si>
    <t>San Rafael</t>
  </si>
  <si>
    <t>Coop de Monte Coman Ltda.</t>
  </si>
  <si>
    <t>Santa Rosa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</si>
  <si>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</si>
  <si>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</si>
  <si>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</si>
  <si>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</si>
  <si>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</si>
  <si>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</si>
  <si>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</si>
  <si>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</si>
  <si>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</si>
  <si>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</si>
  <si>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</si>
  <si>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</si>
  <si>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</si>
  <si>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</si>
  <si>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</si>
  <si>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</si>
  <si>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General Alvear</t>
  </si>
  <si>
    <t>Total Godoy Cruz</t>
  </si>
  <si>
    <t>Total Junín</t>
  </si>
  <si>
    <t>Total Rivadavia</t>
  </si>
  <si>
    <t>Total San Martín</t>
  </si>
  <si>
    <t>Total San Rafael</t>
  </si>
  <si>
    <t>Total Santa Rosa</t>
  </si>
  <si>
    <t>TOTAL COOPERATIVAS</t>
  </si>
  <si>
    <t>Cooperativas de la Provincia de MENDOZA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</si>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</sst>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13">
      <selection activeCell="B40" sqref="B40"/>
    </sheetView>
  </sheetViews>
  <sheetFormatPr defaultColWidth="11.421875" defaultRowHeight="12.75"/>
  <cols>
    <col min="1" max="1" width="20.28125" style="0" customWidth="1"/>
    <col min="2" max="2" width="37.28125" style="0" customWidth="1"/>
    <col min="3" max="3" width="12.28125" style="0" customWidth="1"/>
  </cols>
  <sheetData>
    <row r="3" spans="1:13" ht="12.75">
      <c r="A3" s="3" t="s">
        <v>41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40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16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17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18</v>
      </c>
      <c r="B8" s="3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25</v>
      </c>
      <c r="I8" s="4" t="s">
        <v>26</v>
      </c>
      <c r="J8" s="4" t="s">
        <v>27</v>
      </c>
      <c r="K8" s="4" t="s">
        <v>28</v>
      </c>
      <c r="L8" s="4" t="s">
        <v>29</v>
      </c>
      <c r="M8" s="4" t="s">
        <v>30</v>
      </c>
    </row>
    <row r="9" spans="1:13" ht="12.75">
      <c r="A9" t="s">
        <v>1</v>
      </c>
      <c r="B9" s="8" t="s">
        <v>2</v>
      </c>
      <c r="C9" s="9">
        <f>SUM(D9:M9)</f>
        <v>67528.47899999999</v>
      </c>
      <c r="D9" s="9">
        <v>28334.12</v>
      </c>
      <c r="E9" s="9">
        <v>6693.921</v>
      </c>
      <c r="F9" s="9">
        <v>15857.938</v>
      </c>
      <c r="G9" s="9">
        <v>92.685</v>
      </c>
      <c r="H9" s="9">
        <v>6046.22</v>
      </c>
      <c r="I9" s="9">
        <v>0</v>
      </c>
      <c r="J9" s="9">
        <v>1484.033</v>
      </c>
      <c r="K9" s="9">
        <v>1068.977</v>
      </c>
      <c r="L9" s="9">
        <v>7600.583</v>
      </c>
      <c r="M9" s="9">
        <v>350.002</v>
      </c>
    </row>
    <row r="10" spans="1:13" ht="12.75">
      <c r="A10" t="s">
        <v>1</v>
      </c>
      <c r="B10" t="s">
        <v>3</v>
      </c>
      <c r="C10" s="9">
        <f>SUM(D10:M10)</f>
        <v>12056.750999999998</v>
      </c>
      <c r="D10" s="9">
        <v>3425.979</v>
      </c>
      <c r="E10" s="9">
        <v>1469.238</v>
      </c>
      <c r="F10" s="9">
        <v>2085.053</v>
      </c>
      <c r="G10" s="9">
        <v>360.748</v>
      </c>
      <c r="H10" s="9">
        <v>1302.593</v>
      </c>
      <c r="I10" s="9">
        <v>0</v>
      </c>
      <c r="J10" s="9">
        <v>794.328</v>
      </c>
      <c r="K10" s="9">
        <v>223.392</v>
      </c>
      <c r="L10" s="9">
        <v>2395.42</v>
      </c>
      <c r="M10" s="9">
        <v>0</v>
      </c>
    </row>
    <row r="11" spans="1:13" ht="12.75">
      <c r="A11" s="1" t="s">
        <v>32</v>
      </c>
      <c r="C11" s="10">
        <f>+C9+C10</f>
        <v>79585.23</v>
      </c>
      <c r="D11" s="10">
        <f aca="true" t="shared" si="0" ref="D11:M11">+D9+D10</f>
        <v>31760.099</v>
      </c>
      <c r="E11" s="10">
        <f t="shared" si="0"/>
        <v>8163.159000000001</v>
      </c>
      <c r="F11" s="10">
        <f t="shared" si="0"/>
        <v>17942.991</v>
      </c>
      <c r="G11" s="10">
        <f t="shared" si="0"/>
        <v>453.433</v>
      </c>
      <c r="H11" s="10">
        <f t="shared" si="0"/>
        <v>7348.813</v>
      </c>
      <c r="I11" s="10">
        <f t="shared" si="0"/>
        <v>0</v>
      </c>
      <c r="J11" s="10">
        <f t="shared" si="0"/>
        <v>2278.361</v>
      </c>
      <c r="K11" s="10">
        <f t="shared" si="0"/>
        <v>1292.3690000000001</v>
      </c>
      <c r="L11" s="10">
        <f t="shared" si="0"/>
        <v>9996.003</v>
      </c>
      <c r="M11" s="10">
        <f t="shared" si="0"/>
        <v>350.002</v>
      </c>
    </row>
    <row r="12" spans="1:13" ht="12.75">
      <c r="A12" t="s">
        <v>4</v>
      </c>
      <c r="B12" t="s">
        <v>5</v>
      </c>
      <c r="C12" s="9">
        <f>SUM(D12:M12)</f>
        <v>333773.19600000005</v>
      </c>
      <c r="D12" s="9">
        <v>174215.34</v>
      </c>
      <c r="E12" s="9">
        <v>72129.679</v>
      </c>
      <c r="F12" s="9">
        <v>64562.615</v>
      </c>
      <c r="G12" s="9">
        <v>0</v>
      </c>
      <c r="H12" s="9">
        <v>22118.123</v>
      </c>
      <c r="I12" s="9">
        <v>0</v>
      </c>
      <c r="J12" s="9">
        <v>0</v>
      </c>
      <c r="K12" s="9">
        <v>0</v>
      </c>
      <c r="L12" s="9">
        <v>0</v>
      </c>
      <c r="M12" s="9">
        <v>747.439</v>
      </c>
    </row>
    <row r="13" spans="1:13" ht="12.75">
      <c r="A13" s="1" t="s">
        <v>33</v>
      </c>
      <c r="C13" s="10">
        <f>+C12</f>
        <v>333773.19600000005</v>
      </c>
      <c r="D13" s="10">
        <f aca="true" t="shared" si="1" ref="D13:M13">+D12</f>
        <v>174215.34</v>
      </c>
      <c r="E13" s="10">
        <f t="shared" si="1"/>
        <v>72129.679</v>
      </c>
      <c r="F13" s="10">
        <f t="shared" si="1"/>
        <v>64562.615</v>
      </c>
      <c r="G13" s="10">
        <f t="shared" si="1"/>
        <v>0</v>
      </c>
      <c r="H13" s="10">
        <f t="shared" si="1"/>
        <v>22118.123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747.439</v>
      </c>
    </row>
    <row r="14" spans="1:13" ht="12.75">
      <c r="A14" t="s">
        <v>6</v>
      </c>
      <c r="B14" t="s">
        <v>7</v>
      </c>
      <c r="C14" s="9">
        <f>SUM(D14:M14)</f>
        <v>7014.2880000000005</v>
      </c>
      <c r="D14" s="9">
        <v>2332.624</v>
      </c>
      <c r="E14" s="9">
        <v>692.983</v>
      </c>
      <c r="F14" s="9">
        <v>537.657</v>
      </c>
      <c r="G14" s="9">
        <v>0</v>
      </c>
      <c r="H14" s="9">
        <v>481.209</v>
      </c>
      <c r="I14" s="9">
        <v>0</v>
      </c>
      <c r="J14" s="9">
        <v>2969.815</v>
      </c>
      <c r="K14" s="9">
        <v>0</v>
      </c>
      <c r="L14" s="9">
        <v>0</v>
      </c>
      <c r="M14" s="9">
        <v>0</v>
      </c>
    </row>
    <row r="15" spans="1:13" ht="12.75">
      <c r="A15" t="s">
        <v>6</v>
      </c>
      <c r="B15" t="s">
        <v>8</v>
      </c>
      <c r="C15" s="9">
        <f>SUM(D15:M15)</f>
        <v>2683.205</v>
      </c>
      <c r="D15" s="9">
        <v>1316.11</v>
      </c>
      <c r="E15" s="9">
        <v>215.36</v>
      </c>
      <c r="F15" s="9">
        <v>348.812</v>
      </c>
      <c r="G15" s="9">
        <v>0</v>
      </c>
      <c r="H15" s="9">
        <v>536.61</v>
      </c>
      <c r="I15" s="9">
        <v>0</v>
      </c>
      <c r="J15" s="9">
        <v>261.963</v>
      </c>
      <c r="K15" s="9">
        <v>3.83</v>
      </c>
      <c r="L15" s="9">
        <v>0</v>
      </c>
      <c r="M15" s="9">
        <v>0.52</v>
      </c>
    </row>
    <row r="16" spans="1:13" ht="12.75">
      <c r="A16" t="s">
        <v>6</v>
      </c>
      <c r="B16" t="s">
        <v>9</v>
      </c>
      <c r="C16" s="9">
        <f>SUM(D16:M16)</f>
        <v>17062.371</v>
      </c>
      <c r="D16" s="9">
        <v>6590.847</v>
      </c>
      <c r="E16" s="9">
        <v>632.784</v>
      </c>
      <c r="F16" s="9">
        <v>6030.498</v>
      </c>
      <c r="G16" s="9">
        <v>125.55</v>
      </c>
      <c r="H16" s="9">
        <v>1388.834</v>
      </c>
      <c r="I16" s="9">
        <v>0</v>
      </c>
      <c r="J16" s="9">
        <v>2292.72</v>
      </c>
      <c r="K16" s="9">
        <v>1.138</v>
      </c>
      <c r="L16" s="9">
        <v>0</v>
      </c>
      <c r="M16" s="9">
        <v>0</v>
      </c>
    </row>
    <row r="17" spans="1:13" ht="12.75">
      <c r="A17" s="1" t="s">
        <v>34</v>
      </c>
      <c r="C17" s="10">
        <f>+C14+C15+C16</f>
        <v>26759.864</v>
      </c>
      <c r="D17" s="10">
        <f aca="true" t="shared" si="2" ref="D17:M17">+D14+D15+D16</f>
        <v>10239.580999999998</v>
      </c>
      <c r="E17" s="10">
        <f t="shared" si="2"/>
        <v>1541.127</v>
      </c>
      <c r="F17" s="10">
        <f t="shared" si="2"/>
        <v>6916.967</v>
      </c>
      <c r="G17" s="10">
        <f t="shared" si="2"/>
        <v>125.55</v>
      </c>
      <c r="H17" s="10">
        <f t="shared" si="2"/>
        <v>2406.6530000000002</v>
      </c>
      <c r="I17" s="10">
        <f t="shared" si="2"/>
        <v>0</v>
      </c>
      <c r="J17" s="10">
        <f t="shared" si="2"/>
        <v>5524.498</v>
      </c>
      <c r="K17" s="10">
        <f t="shared" si="2"/>
        <v>4.968</v>
      </c>
      <c r="L17" s="10">
        <f t="shared" si="2"/>
        <v>0</v>
      </c>
      <c r="M17" s="10">
        <f t="shared" si="2"/>
        <v>0.52</v>
      </c>
    </row>
    <row r="18" spans="1:13" ht="12.75">
      <c r="A18" t="s">
        <v>10</v>
      </c>
      <c r="B18" t="s">
        <v>7</v>
      </c>
      <c r="C18" s="9">
        <f>SUM(D18:M18)</f>
        <v>59544.068999999996</v>
      </c>
      <c r="D18" s="9">
        <v>30195.47</v>
      </c>
      <c r="E18" s="9">
        <v>12841.477</v>
      </c>
      <c r="F18" s="9">
        <v>7596.705</v>
      </c>
      <c r="G18" s="9">
        <v>0</v>
      </c>
      <c r="H18" s="9">
        <v>5031.105</v>
      </c>
      <c r="I18" s="9">
        <v>0</v>
      </c>
      <c r="J18" s="9">
        <v>3686.646</v>
      </c>
      <c r="K18" s="9">
        <v>0</v>
      </c>
      <c r="L18" s="9">
        <v>0</v>
      </c>
      <c r="M18" s="9">
        <v>192.666</v>
      </c>
    </row>
    <row r="19" spans="1:13" ht="12.75">
      <c r="A19" t="s">
        <v>10</v>
      </c>
      <c r="B19" t="s">
        <v>11</v>
      </c>
      <c r="C19" s="9">
        <f>SUM(D19:M19)</f>
        <v>44441.97</v>
      </c>
      <c r="D19" s="9">
        <v>7607.93</v>
      </c>
      <c r="E19" s="9">
        <v>1352.04</v>
      </c>
      <c r="F19" s="9">
        <v>5451.66</v>
      </c>
      <c r="G19" s="9">
        <v>726.85</v>
      </c>
      <c r="H19" s="9">
        <v>1564.73</v>
      </c>
      <c r="I19" s="9">
        <v>0</v>
      </c>
      <c r="J19" s="9">
        <v>26461.13</v>
      </c>
      <c r="K19" s="9">
        <v>0</v>
      </c>
      <c r="L19" s="9">
        <v>1277.63</v>
      </c>
      <c r="M19" s="9">
        <v>0</v>
      </c>
    </row>
    <row r="20" spans="1:13" ht="12.75">
      <c r="A20" t="s">
        <v>10</v>
      </c>
      <c r="B20" t="s">
        <v>8</v>
      </c>
      <c r="C20" s="9">
        <f>SUM(D20:M20)</f>
        <v>4209.920999999999</v>
      </c>
      <c r="D20" s="9">
        <v>1678.754</v>
      </c>
      <c r="E20" s="9">
        <v>410.754</v>
      </c>
      <c r="F20" s="9">
        <v>867.026</v>
      </c>
      <c r="G20" s="9">
        <v>0</v>
      </c>
      <c r="H20" s="9">
        <v>655.03</v>
      </c>
      <c r="I20" s="9">
        <v>0</v>
      </c>
      <c r="J20" s="9">
        <v>468.841</v>
      </c>
      <c r="K20" s="9">
        <v>113.136</v>
      </c>
      <c r="L20" s="9">
        <v>0</v>
      </c>
      <c r="M20" s="9">
        <v>16.38</v>
      </c>
    </row>
    <row r="21" spans="1:13" ht="12.75">
      <c r="A21" s="1" t="s">
        <v>35</v>
      </c>
      <c r="C21" s="10">
        <f>+C18+C19+C20</f>
        <v>108195.95999999999</v>
      </c>
      <c r="D21" s="10">
        <f aca="true" t="shared" si="3" ref="D21:M21">+D18+D19+D20</f>
        <v>39482.154</v>
      </c>
      <c r="E21" s="10">
        <f t="shared" si="3"/>
        <v>14604.271</v>
      </c>
      <c r="F21" s="10">
        <f t="shared" si="3"/>
        <v>13915.391</v>
      </c>
      <c r="G21" s="10">
        <f t="shared" si="3"/>
        <v>726.85</v>
      </c>
      <c r="H21" s="10">
        <f t="shared" si="3"/>
        <v>7250.864999999999</v>
      </c>
      <c r="I21" s="10">
        <f t="shared" si="3"/>
        <v>0</v>
      </c>
      <c r="J21" s="10">
        <f t="shared" si="3"/>
        <v>30616.617000000002</v>
      </c>
      <c r="K21" s="10">
        <f t="shared" si="3"/>
        <v>113.136</v>
      </c>
      <c r="L21" s="10">
        <f t="shared" si="3"/>
        <v>1277.63</v>
      </c>
      <c r="M21" s="10">
        <f t="shared" si="3"/>
        <v>209.046</v>
      </c>
    </row>
    <row r="22" spans="1:13" ht="12.75">
      <c r="A22" t="s">
        <v>12</v>
      </c>
      <c r="B22" t="s">
        <v>9</v>
      </c>
      <c r="C22" s="9">
        <f>SUM(D22:M22)</f>
        <v>138765.268</v>
      </c>
      <c r="D22" s="9">
        <v>32187.665</v>
      </c>
      <c r="E22" s="9">
        <v>2181.166</v>
      </c>
      <c r="F22" s="9">
        <v>19971.983</v>
      </c>
      <c r="G22" s="9">
        <v>876.01</v>
      </c>
      <c r="H22" s="9">
        <v>3069.813</v>
      </c>
      <c r="I22" s="9">
        <v>0</v>
      </c>
      <c r="J22" s="9">
        <v>80465.727</v>
      </c>
      <c r="K22" s="9">
        <v>12.904</v>
      </c>
      <c r="L22" s="9">
        <v>0</v>
      </c>
      <c r="M22" s="9">
        <v>0</v>
      </c>
    </row>
    <row r="23" spans="1:13" ht="12.75">
      <c r="A23" s="1" t="s">
        <v>36</v>
      </c>
      <c r="C23" s="10">
        <f>+C22</f>
        <v>138765.268</v>
      </c>
      <c r="D23" s="10">
        <f aca="true" t="shared" si="4" ref="D23:M23">+D22</f>
        <v>32187.665</v>
      </c>
      <c r="E23" s="10">
        <f t="shared" si="4"/>
        <v>2181.166</v>
      </c>
      <c r="F23" s="10">
        <f t="shared" si="4"/>
        <v>19971.983</v>
      </c>
      <c r="G23" s="10">
        <f t="shared" si="4"/>
        <v>876.01</v>
      </c>
      <c r="H23" s="10">
        <f t="shared" si="4"/>
        <v>3069.813</v>
      </c>
      <c r="I23" s="10">
        <f t="shared" si="4"/>
        <v>0</v>
      </c>
      <c r="J23" s="10">
        <f t="shared" si="4"/>
        <v>80465.727</v>
      </c>
      <c r="K23" s="10">
        <f t="shared" si="4"/>
        <v>12.904</v>
      </c>
      <c r="L23" s="10">
        <f t="shared" si="4"/>
        <v>0</v>
      </c>
      <c r="M23" s="10">
        <f t="shared" si="4"/>
        <v>0</v>
      </c>
    </row>
    <row r="24" spans="1:13" ht="12.75">
      <c r="A24" t="s">
        <v>13</v>
      </c>
      <c r="B24" s="8" t="s">
        <v>14</v>
      </c>
      <c r="C24" s="9">
        <f>SUM(D24:M24)</f>
        <v>5093.078</v>
      </c>
      <c r="D24" s="9">
        <v>3239.541</v>
      </c>
      <c r="E24" s="9">
        <v>702.951</v>
      </c>
      <c r="F24" s="9">
        <v>24.107</v>
      </c>
      <c r="G24" s="9">
        <v>257.715</v>
      </c>
      <c r="H24" s="9">
        <v>675.138</v>
      </c>
      <c r="I24" s="9">
        <v>0</v>
      </c>
      <c r="J24" s="9">
        <v>0</v>
      </c>
      <c r="K24" s="9">
        <v>155.938</v>
      </c>
      <c r="L24" s="9">
        <v>37.688</v>
      </c>
      <c r="M24" s="9">
        <v>0</v>
      </c>
    </row>
    <row r="25" spans="1:13" ht="12.75">
      <c r="A25" s="1" t="s">
        <v>37</v>
      </c>
      <c r="C25" s="10">
        <f>+C24</f>
        <v>5093.078</v>
      </c>
      <c r="D25" s="10">
        <f aca="true" t="shared" si="5" ref="D25:M25">+D24</f>
        <v>3239.541</v>
      </c>
      <c r="E25" s="10">
        <f t="shared" si="5"/>
        <v>702.951</v>
      </c>
      <c r="F25" s="10">
        <f t="shared" si="5"/>
        <v>24.107</v>
      </c>
      <c r="G25" s="10">
        <f t="shared" si="5"/>
        <v>257.715</v>
      </c>
      <c r="H25" s="10">
        <f t="shared" si="5"/>
        <v>675.138</v>
      </c>
      <c r="I25" s="10">
        <f t="shared" si="5"/>
        <v>0</v>
      </c>
      <c r="J25" s="10">
        <f t="shared" si="5"/>
        <v>0</v>
      </c>
      <c r="K25" s="10">
        <f t="shared" si="5"/>
        <v>155.938</v>
      </c>
      <c r="L25" s="10">
        <f t="shared" si="5"/>
        <v>37.688</v>
      </c>
      <c r="M25" s="10">
        <f t="shared" si="5"/>
        <v>0</v>
      </c>
    </row>
    <row r="26" spans="1:13" ht="12.75">
      <c r="A26" t="s">
        <v>15</v>
      </c>
      <c r="B26" t="s">
        <v>0</v>
      </c>
      <c r="C26" s="9">
        <f>SUM(D26:M26)</f>
        <v>8899.418</v>
      </c>
      <c r="D26" s="9">
        <v>855.927</v>
      </c>
      <c r="E26" s="9">
        <v>113.916</v>
      </c>
      <c r="F26" s="9">
        <v>222.526</v>
      </c>
      <c r="G26" s="9">
        <v>0</v>
      </c>
      <c r="H26" s="9">
        <v>136.169</v>
      </c>
      <c r="I26" s="9">
        <v>0</v>
      </c>
      <c r="J26" s="9">
        <v>7486.265</v>
      </c>
      <c r="K26" s="9">
        <v>0</v>
      </c>
      <c r="L26" s="9">
        <v>0</v>
      </c>
      <c r="M26" s="9">
        <v>84.615</v>
      </c>
    </row>
    <row r="27" spans="1:13" ht="12.75">
      <c r="A27" t="s">
        <v>15</v>
      </c>
      <c r="B27" t="s">
        <v>7</v>
      </c>
      <c r="C27" s="9">
        <f>SUM(D27:M27)</f>
        <v>5831.894</v>
      </c>
      <c r="D27" s="9">
        <v>428.721</v>
      </c>
      <c r="E27" s="9">
        <v>92.794</v>
      </c>
      <c r="F27" s="9">
        <v>0</v>
      </c>
      <c r="G27" s="9">
        <v>0</v>
      </c>
      <c r="H27" s="9">
        <v>10.543</v>
      </c>
      <c r="I27" s="9">
        <v>0</v>
      </c>
      <c r="J27" s="9">
        <v>5299.836</v>
      </c>
      <c r="K27" s="9">
        <v>0</v>
      </c>
      <c r="L27" s="9">
        <v>0</v>
      </c>
      <c r="M27" s="9">
        <v>0</v>
      </c>
    </row>
    <row r="28" spans="1:13" ht="12.75">
      <c r="A28" t="s">
        <v>15</v>
      </c>
      <c r="B28" t="s">
        <v>11</v>
      </c>
      <c r="C28" s="9">
        <f>SUM(D28:M28)</f>
        <v>8160.279999999999</v>
      </c>
      <c r="D28" s="9">
        <v>180.91</v>
      </c>
      <c r="E28" s="9">
        <v>28.17</v>
      </c>
      <c r="F28" s="9">
        <v>4205.78</v>
      </c>
      <c r="G28" s="9">
        <v>0</v>
      </c>
      <c r="H28" s="9">
        <v>0</v>
      </c>
      <c r="I28" s="9">
        <v>0</v>
      </c>
      <c r="J28" s="9">
        <v>3615.35</v>
      </c>
      <c r="K28" s="9">
        <v>0</v>
      </c>
      <c r="L28" s="9">
        <v>130.07</v>
      </c>
      <c r="M28" s="9">
        <v>0</v>
      </c>
    </row>
    <row r="29" spans="1:13" ht="12.75">
      <c r="A29" t="s">
        <v>15</v>
      </c>
      <c r="B29" t="s">
        <v>9</v>
      </c>
      <c r="C29" s="9">
        <f>SUM(D29:M29)</f>
        <v>9650.912</v>
      </c>
      <c r="D29" s="9">
        <v>1586.349</v>
      </c>
      <c r="E29" s="9">
        <v>285.888</v>
      </c>
      <c r="F29" s="9">
        <v>2139.754</v>
      </c>
      <c r="G29" s="9">
        <v>5.483</v>
      </c>
      <c r="H29" s="9">
        <v>216.133</v>
      </c>
      <c r="I29" s="9">
        <v>0</v>
      </c>
      <c r="J29" s="9">
        <v>5417.305</v>
      </c>
      <c r="K29" s="9">
        <v>0</v>
      </c>
      <c r="L29" s="9">
        <v>0</v>
      </c>
      <c r="M29" s="9">
        <v>0</v>
      </c>
    </row>
    <row r="30" spans="1:13" ht="12.75">
      <c r="A30" s="1" t="s">
        <v>38</v>
      </c>
      <c r="C30" s="10">
        <f>+C26+C27+C28+C29</f>
        <v>32542.503999999997</v>
      </c>
      <c r="D30" s="10">
        <f aca="true" t="shared" si="6" ref="D30:M30">+D26+D27+D28+D29</f>
        <v>3051.907</v>
      </c>
      <c r="E30" s="10">
        <f t="shared" si="6"/>
        <v>520.768</v>
      </c>
      <c r="F30" s="10">
        <f t="shared" si="6"/>
        <v>6568.0599999999995</v>
      </c>
      <c r="G30" s="10">
        <f t="shared" si="6"/>
        <v>5.483</v>
      </c>
      <c r="H30" s="10">
        <f t="shared" si="6"/>
        <v>362.845</v>
      </c>
      <c r="I30" s="10">
        <f t="shared" si="6"/>
        <v>0</v>
      </c>
      <c r="J30" s="10">
        <f t="shared" si="6"/>
        <v>21818.756</v>
      </c>
      <c r="K30" s="10">
        <f t="shared" si="6"/>
        <v>0</v>
      </c>
      <c r="L30" s="10">
        <f t="shared" si="6"/>
        <v>130.07</v>
      </c>
      <c r="M30" s="10">
        <f t="shared" si="6"/>
        <v>84.615</v>
      </c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1" t="s">
        <v>39</v>
      </c>
      <c r="C32" s="10">
        <f>+C11+C13+C17+C21+C23+C25+C30</f>
        <v>724715.1</v>
      </c>
      <c r="D32" s="10">
        <f aca="true" t="shared" si="7" ref="D32:M32">+D11+D13+D17+D21+D23+D25+D30</f>
        <v>294176.287</v>
      </c>
      <c r="E32" s="10">
        <f t="shared" si="7"/>
        <v>99843.121</v>
      </c>
      <c r="F32" s="10">
        <f t="shared" si="7"/>
        <v>129902.11400000002</v>
      </c>
      <c r="G32" s="10">
        <f t="shared" si="7"/>
        <v>2445.041</v>
      </c>
      <c r="H32" s="10">
        <f t="shared" si="7"/>
        <v>43232.25</v>
      </c>
      <c r="I32" s="10">
        <f t="shared" si="7"/>
        <v>0</v>
      </c>
      <c r="J32" s="10">
        <f t="shared" si="7"/>
        <v>140703.959</v>
      </c>
      <c r="K32" s="10">
        <f t="shared" si="7"/>
        <v>1579.315</v>
      </c>
      <c r="L32" s="10">
        <f t="shared" si="7"/>
        <v>11441.391000000001</v>
      </c>
      <c r="M32" s="10">
        <f t="shared" si="7"/>
        <v>1391.622</v>
      </c>
    </row>
    <row r="34" ht="12.75">
      <c r="A34" s="1"/>
    </row>
    <row r="35" ht="12.75">
      <c r="A35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C31" sqref="C31:M31"/>
    </sheetView>
  </sheetViews>
  <sheetFormatPr defaultColWidth="11.421875" defaultRowHeight="12.75"/>
  <cols>
    <col min="1" max="1" width="17.00390625" style="0" customWidth="1"/>
    <col min="2" max="2" width="35.28125" style="0" customWidth="1"/>
    <col min="3" max="3" width="16.28125" style="0" customWidth="1"/>
  </cols>
  <sheetData>
    <row r="2" spans="1:3" ht="12.75">
      <c r="A2" s="1" t="s">
        <v>41</v>
      </c>
      <c r="C2" s="5"/>
    </row>
    <row r="3" spans="1:3" ht="12.75">
      <c r="A3" s="3" t="s">
        <v>40</v>
      </c>
      <c r="C3" s="5"/>
    </row>
    <row r="4" spans="1:3" ht="12.75">
      <c r="A4" s="1"/>
      <c r="C4" s="5"/>
    </row>
    <row r="5" spans="1:3" ht="12.75">
      <c r="A5" s="1" t="s">
        <v>31</v>
      </c>
      <c r="C5" s="5"/>
    </row>
    <row r="6" ht="12.75">
      <c r="C6" s="5"/>
    </row>
    <row r="7" spans="1:13" ht="12.75">
      <c r="A7" s="1" t="s">
        <v>18</v>
      </c>
      <c r="B7" s="1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</row>
    <row r="8" spans="1:13" ht="12.75">
      <c r="A8" t="s">
        <v>1</v>
      </c>
      <c r="B8" s="8" t="s">
        <v>2</v>
      </c>
      <c r="C8" s="9">
        <f>SUM(D8:M8)</f>
        <v>16365</v>
      </c>
      <c r="D8" s="9">
        <v>12167</v>
      </c>
      <c r="E8" s="9">
        <v>1023</v>
      </c>
      <c r="F8" s="9">
        <v>215</v>
      </c>
      <c r="G8" s="9">
        <v>1</v>
      </c>
      <c r="H8" s="9">
        <v>1</v>
      </c>
      <c r="I8" s="9">
        <v>0</v>
      </c>
      <c r="J8" s="9">
        <v>120</v>
      </c>
      <c r="K8" s="9">
        <v>100</v>
      </c>
      <c r="L8" s="9">
        <v>2737</v>
      </c>
      <c r="M8" s="9">
        <v>1</v>
      </c>
    </row>
    <row r="9" spans="1:13" ht="12.75">
      <c r="A9" t="s">
        <v>1</v>
      </c>
      <c r="B9" t="s">
        <v>3</v>
      </c>
      <c r="C9" s="9">
        <f>SUM(D9:M9)</f>
        <v>3284</v>
      </c>
      <c r="D9" s="9">
        <v>1577</v>
      </c>
      <c r="E9" s="9">
        <v>271</v>
      </c>
      <c r="F9" s="9">
        <v>26</v>
      </c>
      <c r="G9" s="9">
        <v>1</v>
      </c>
      <c r="H9" s="9">
        <v>1</v>
      </c>
      <c r="I9" s="9">
        <v>0</v>
      </c>
      <c r="J9" s="9">
        <v>40</v>
      </c>
      <c r="K9" s="9">
        <v>45</v>
      </c>
      <c r="L9" s="9">
        <v>1323</v>
      </c>
      <c r="M9" s="9">
        <v>0</v>
      </c>
    </row>
    <row r="10" spans="1:13" ht="12.75">
      <c r="A10" s="1" t="s">
        <v>32</v>
      </c>
      <c r="C10" s="10">
        <f>+C8+C9</f>
        <v>19649</v>
      </c>
      <c r="D10" s="10">
        <f aca="true" t="shared" si="0" ref="D10:M10">+D8+D9</f>
        <v>13744</v>
      </c>
      <c r="E10" s="10">
        <f t="shared" si="0"/>
        <v>1294</v>
      </c>
      <c r="F10" s="10">
        <f t="shared" si="0"/>
        <v>241</v>
      </c>
      <c r="G10" s="10">
        <f t="shared" si="0"/>
        <v>2</v>
      </c>
      <c r="H10" s="10">
        <f t="shared" si="0"/>
        <v>2</v>
      </c>
      <c r="I10" s="10">
        <f t="shared" si="0"/>
        <v>0</v>
      </c>
      <c r="J10" s="10">
        <f t="shared" si="0"/>
        <v>160</v>
      </c>
      <c r="K10" s="10">
        <f t="shared" si="0"/>
        <v>145</v>
      </c>
      <c r="L10" s="10">
        <f t="shared" si="0"/>
        <v>4060</v>
      </c>
      <c r="M10" s="10">
        <f t="shared" si="0"/>
        <v>1</v>
      </c>
    </row>
    <row r="11" spans="1:13" ht="12.75">
      <c r="A11" t="s">
        <v>4</v>
      </c>
      <c r="B11" t="s">
        <v>5</v>
      </c>
      <c r="C11" s="9">
        <f>SUM(D11:M11)</f>
        <v>63656</v>
      </c>
      <c r="D11" s="9">
        <v>57877</v>
      </c>
      <c r="E11" s="9">
        <v>5683</v>
      </c>
      <c r="F11" s="9">
        <v>94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</row>
    <row r="12" spans="1:13" ht="12.75">
      <c r="A12" s="1" t="s">
        <v>33</v>
      </c>
      <c r="C12" s="10">
        <f>+C11</f>
        <v>63656</v>
      </c>
      <c r="D12" s="10">
        <f aca="true" t="shared" si="1" ref="D12:M12">+D11</f>
        <v>57877</v>
      </c>
      <c r="E12" s="10">
        <f t="shared" si="1"/>
        <v>5683</v>
      </c>
      <c r="F12" s="10">
        <f t="shared" si="1"/>
        <v>94</v>
      </c>
      <c r="G12" s="10">
        <f t="shared" si="1"/>
        <v>0</v>
      </c>
      <c r="H12" s="10">
        <f t="shared" si="1"/>
        <v>1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1</v>
      </c>
    </row>
    <row r="13" spans="1:13" ht="12.75">
      <c r="A13" t="s">
        <v>6</v>
      </c>
      <c r="B13" t="s">
        <v>7</v>
      </c>
      <c r="C13" s="9">
        <f>SUM(D13:M13)</f>
        <v>1570</v>
      </c>
      <c r="D13" s="9">
        <v>1320</v>
      </c>
      <c r="E13" s="9">
        <v>108</v>
      </c>
      <c r="F13" s="9">
        <v>7</v>
      </c>
      <c r="G13" s="9">
        <v>0</v>
      </c>
      <c r="H13" s="9">
        <v>1</v>
      </c>
      <c r="I13" s="9">
        <v>0</v>
      </c>
      <c r="J13" s="9">
        <v>134</v>
      </c>
      <c r="K13" s="9">
        <v>0</v>
      </c>
      <c r="L13" s="9">
        <v>0</v>
      </c>
      <c r="M13" s="9">
        <v>0</v>
      </c>
    </row>
    <row r="14" spans="1:13" ht="12.75">
      <c r="A14" t="s">
        <v>6</v>
      </c>
      <c r="B14" t="s">
        <v>8</v>
      </c>
      <c r="C14" s="9">
        <f>SUM(D14:M14)</f>
        <v>590</v>
      </c>
      <c r="D14" s="9">
        <v>501</v>
      </c>
      <c r="E14" s="9">
        <v>34</v>
      </c>
      <c r="F14" s="9">
        <v>22</v>
      </c>
      <c r="G14" s="9">
        <v>0</v>
      </c>
      <c r="H14" s="9">
        <v>1</v>
      </c>
      <c r="I14" s="9">
        <v>0</v>
      </c>
      <c r="J14" s="9">
        <v>26</v>
      </c>
      <c r="K14" s="9">
        <v>5</v>
      </c>
      <c r="L14" s="9">
        <v>0</v>
      </c>
      <c r="M14" s="9">
        <v>1</v>
      </c>
    </row>
    <row r="15" spans="1:13" ht="12.75">
      <c r="A15" t="s">
        <v>6</v>
      </c>
      <c r="B15" t="s">
        <v>9</v>
      </c>
      <c r="C15" s="9">
        <f>SUM(D15:M15)</f>
        <v>2593</v>
      </c>
      <c r="D15" s="9">
        <v>2107</v>
      </c>
      <c r="E15" s="9">
        <v>75</v>
      </c>
      <c r="F15" s="9">
        <v>234</v>
      </c>
      <c r="G15" s="9">
        <v>2</v>
      </c>
      <c r="H15" s="9">
        <v>1</v>
      </c>
      <c r="I15" s="9">
        <v>0</v>
      </c>
      <c r="J15" s="9">
        <v>173</v>
      </c>
      <c r="K15" s="9">
        <v>1</v>
      </c>
      <c r="L15" s="9">
        <v>0</v>
      </c>
      <c r="M15" s="9">
        <v>0</v>
      </c>
    </row>
    <row r="16" spans="1:13" ht="12.75">
      <c r="A16" s="1" t="s">
        <v>34</v>
      </c>
      <c r="C16" s="10">
        <f>+C13+C14+C15</f>
        <v>4753</v>
      </c>
      <c r="D16" s="10">
        <f aca="true" t="shared" si="2" ref="D16:M16">+D13+D14+D15</f>
        <v>3928</v>
      </c>
      <c r="E16" s="10">
        <f t="shared" si="2"/>
        <v>217</v>
      </c>
      <c r="F16" s="10">
        <f t="shared" si="2"/>
        <v>263</v>
      </c>
      <c r="G16" s="10">
        <f t="shared" si="2"/>
        <v>2</v>
      </c>
      <c r="H16" s="10">
        <f t="shared" si="2"/>
        <v>3</v>
      </c>
      <c r="I16" s="10">
        <f t="shared" si="2"/>
        <v>0</v>
      </c>
      <c r="J16" s="10">
        <f t="shared" si="2"/>
        <v>333</v>
      </c>
      <c r="K16" s="10">
        <f t="shared" si="2"/>
        <v>6</v>
      </c>
      <c r="L16" s="10">
        <f t="shared" si="2"/>
        <v>0</v>
      </c>
      <c r="M16" s="10">
        <f t="shared" si="2"/>
        <v>1</v>
      </c>
    </row>
    <row r="17" spans="1:13" ht="12.75">
      <c r="A17" t="s">
        <v>10</v>
      </c>
      <c r="B17" t="s">
        <v>7</v>
      </c>
      <c r="C17" s="9">
        <f>SUM(D17:M17)</f>
        <v>11496</v>
      </c>
      <c r="D17" s="9">
        <v>9254</v>
      </c>
      <c r="E17" s="9">
        <v>1999</v>
      </c>
      <c r="F17" s="9">
        <v>45</v>
      </c>
      <c r="G17" s="9">
        <v>0</v>
      </c>
      <c r="H17" s="9">
        <v>1</v>
      </c>
      <c r="I17" s="9">
        <v>0</v>
      </c>
      <c r="J17" s="9">
        <v>196</v>
      </c>
      <c r="K17" s="9">
        <v>0</v>
      </c>
      <c r="L17" s="9">
        <v>0</v>
      </c>
      <c r="M17" s="9">
        <v>1</v>
      </c>
    </row>
    <row r="18" spans="1:13" ht="12.75">
      <c r="A18" t="s">
        <v>10</v>
      </c>
      <c r="B18" t="s">
        <v>11</v>
      </c>
      <c r="C18" s="9">
        <f>SUM(D18:M18)</f>
        <v>4288</v>
      </c>
      <c r="D18" s="9">
        <v>2799</v>
      </c>
      <c r="E18" s="9">
        <v>172</v>
      </c>
      <c r="F18" s="9">
        <v>59</v>
      </c>
      <c r="G18" s="9">
        <v>1</v>
      </c>
      <c r="H18" s="9">
        <v>1</v>
      </c>
      <c r="I18" s="9">
        <v>0</v>
      </c>
      <c r="J18" s="9">
        <v>517</v>
      </c>
      <c r="K18" s="9">
        <v>0</v>
      </c>
      <c r="L18" s="9">
        <v>739</v>
      </c>
      <c r="M18" s="9">
        <v>0</v>
      </c>
    </row>
    <row r="19" spans="1:13" ht="12.75">
      <c r="A19" t="s">
        <v>10</v>
      </c>
      <c r="B19" t="s">
        <v>8</v>
      </c>
      <c r="C19" s="9">
        <f>SUM(D19:M19)</f>
        <v>705</v>
      </c>
      <c r="D19" s="9">
        <v>581</v>
      </c>
      <c r="E19" s="9">
        <v>54</v>
      </c>
      <c r="F19" s="9">
        <v>37</v>
      </c>
      <c r="G19" s="9">
        <v>0</v>
      </c>
      <c r="H19" s="9">
        <v>1</v>
      </c>
      <c r="I19" s="9">
        <v>0</v>
      </c>
      <c r="J19" s="9">
        <v>20</v>
      </c>
      <c r="K19" s="9">
        <v>7</v>
      </c>
      <c r="L19" s="9">
        <v>0</v>
      </c>
      <c r="M19" s="9">
        <v>5</v>
      </c>
    </row>
    <row r="20" spans="1:13" ht="12.75">
      <c r="A20" s="1" t="s">
        <v>35</v>
      </c>
      <c r="C20" s="10">
        <f>+C17+C18+C19</f>
        <v>16489</v>
      </c>
      <c r="D20" s="10">
        <f aca="true" t="shared" si="3" ref="D20:M20">+D17+D18+D19</f>
        <v>12634</v>
      </c>
      <c r="E20" s="10">
        <f t="shared" si="3"/>
        <v>2225</v>
      </c>
      <c r="F20" s="10">
        <f t="shared" si="3"/>
        <v>141</v>
      </c>
      <c r="G20" s="10">
        <f t="shared" si="3"/>
        <v>1</v>
      </c>
      <c r="H20" s="10">
        <f t="shared" si="3"/>
        <v>3</v>
      </c>
      <c r="I20" s="10">
        <f t="shared" si="3"/>
        <v>0</v>
      </c>
      <c r="J20" s="10">
        <f t="shared" si="3"/>
        <v>733</v>
      </c>
      <c r="K20" s="10">
        <f t="shared" si="3"/>
        <v>7</v>
      </c>
      <c r="L20" s="10">
        <f t="shared" si="3"/>
        <v>739</v>
      </c>
      <c r="M20" s="10">
        <f t="shared" si="3"/>
        <v>6</v>
      </c>
    </row>
    <row r="21" spans="1:13" ht="12.75">
      <c r="A21" t="s">
        <v>12</v>
      </c>
      <c r="B21" t="s">
        <v>9</v>
      </c>
      <c r="C21" s="9">
        <f>SUM(D21:M21)</f>
        <v>11929</v>
      </c>
      <c r="D21" s="9">
        <v>9548</v>
      </c>
      <c r="E21" s="9">
        <v>279</v>
      </c>
      <c r="F21" s="9">
        <v>609</v>
      </c>
      <c r="G21" s="9">
        <v>1</v>
      </c>
      <c r="H21" s="9">
        <v>1</v>
      </c>
      <c r="I21" s="9">
        <v>0</v>
      </c>
      <c r="J21" s="9">
        <v>1480</v>
      </c>
      <c r="K21" s="9">
        <v>11</v>
      </c>
      <c r="L21" s="9">
        <v>0</v>
      </c>
      <c r="M21" s="9">
        <v>0</v>
      </c>
    </row>
    <row r="22" spans="1:13" ht="12.75">
      <c r="A22" s="1" t="s">
        <v>36</v>
      </c>
      <c r="C22" s="10">
        <f>+C21</f>
        <v>11929</v>
      </c>
      <c r="D22" s="10">
        <f aca="true" t="shared" si="4" ref="D22:M22">+D21</f>
        <v>9548</v>
      </c>
      <c r="E22" s="10">
        <f t="shared" si="4"/>
        <v>279</v>
      </c>
      <c r="F22" s="10">
        <f t="shared" si="4"/>
        <v>609</v>
      </c>
      <c r="G22" s="10">
        <f t="shared" si="4"/>
        <v>1</v>
      </c>
      <c r="H22" s="10">
        <f t="shared" si="4"/>
        <v>1</v>
      </c>
      <c r="I22" s="10">
        <f t="shared" si="4"/>
        <v>0</v>
      </c>
      <c r="J22" s="10">
        <f t="shared" si="4"/>
        <v>1480</v>
      </c>
      <c r="K22" s="10">
        <f t="shared" si="4"/>
        <v>11</v>
      </c>
      <c r="L22" s="10">
        <f t="shared" si="4"/>
        <v>0</v>
      </c>
      <c r="M22" s="10">
        <f t="shared" si="4"/>
        <v>0</v>
      </c>
    </row>
    <row r="23" spans="1:13" ht="12.75">
      <c r="A23" t="s">
        <v>13</v>
      </c>
      <c r="B23" s="8" t="s">
        <v>14</v>
      </c>
      <c r="C23" s="9">
        <f>SUM(D23:M23)</f>
        <v>1401</v>
      </c>
      <c r="D23" s="9">
        <v>1228</v>
      </c>
      <c r="E23" s="9">
        <v>106</v>
      </c>
      <c r="F23" s="9">
        <v>11</v>
      </c>
      <c r="G23" s="9">
        <v>1</v>
      </c>
      <c r="H23" s="9">
        <v>1</v>
      </c>
      <c r="I23" s="9">
        <v>0</v>
      </c>
      <c r="J23" s="9">
        <v>0</v>
      </c>
      <c r="K23" s="9">
        <v>25</v>
      </c>
      <c r="L23" s="9">
        <v>29</v>
      </c>
      <c r="M23" s="9">
        <v>0</v>
      </c>
    </row>
    <row r="24" spans="1:13" ht="12.75">
      <c r="A24" s="1" t="s">
        <v>37</v>
      </c>
      <c r="C24" s="10">
        <f>+C23</f>
        <v>1401</v>
      </c>
      <c r="D24" s="10">
        <f aca="true" t="shared" si="5" ref="D24:M24">+D23</f>
        <v>1228</v>
      </c>
      <c r="E24" s="10">
        <f t="shared" si="5"/>
        <v>106</v>
      </c>
      <c r="F24" s="10">
        <f t="shared" si="5"/>
        <v>11</v>
      </c>
      <c r="G24" s="10">
        <f t="shared" si="5"/>
        <v>1</v>
      </c>
      <c r="H24" s="10">
        <f t="shared" si="5"/>
        <v>1</v>
      </c>
      <c r="I24" s="10">
        <f t="shared" si="5"/>
        <v>0</v>
      </c>
      <c r="J24" s="10">
        <f t="shared" si="5"/>
        <v>0</v>
      </c>
      <c r="K24" s="10">
        <f t="shared" si="5"/>
        <v>25</v>
      </c>
      <c r="L24" s="10">
        <f t="shared" si="5"/>
        <v>29</v>
      </c>
      <c r="M24" s="10">
        <f t="shared" si="5"/>
        <v>0</v>
      </c>
    </row>
    <row r="25" spans="1:13" ht="12.75">
      <c r="A25" t="s">
        <v>15</v>
      </c>
      <c r="B25" t="s">
        <v>0</v>
      </c>
      <c r="C25" s="9">
        <f>SUM(D25:M25)</f>
        <v>370</v>
      </c>
      <c r="D25" s="9">
        <v>271</v>
      </c>
      <c r="E25" s="9">
        <v>18</v>
      </c>
      <c r="F25" s="9">
        <v>3</v>
      </c>
      <c r="G25" s="9">
        <v>0</v>
      </c>
      <c r="H25" s="9">
        <v>1</v>
      </c>
      <c r="I25" s="9">
        <v>0</v>
      </c>
      <c r="J25" s="9">
        <v>76</v>
      </c>
      <c r="K25" s="9">
        <v>0</v>
      </c>
      <c r="L25" s="9">
        <v>0</v>
      </c>
      <c r="M25" s="9">
        <v>1</v>
      </c>
    </row>
    <row r="26" spans="1:13" ht="12.75">
      <c r="A26" t="s">
        <v>15</v>
      </c>
      <c r="B26" t="s">
        <v>7</v>
      </c>
      <c r="C26" s="9">
        <f>SUM(D26:M26)</f>
        <v>432</v>
      </c>
      <c r="D26" s="9">
        <v>300</v>
      </c>
      <c r="E26" s="9">
        <v>13</v>
      </c>
      <c r="F26" s="9">
        <v>0</v>
      </c>
      <c r="G26" s="9">
        <v>0</v>
      </c>
      <c r="H26" s="9">
        <v>1</v>
      </c>
      <c r="I26" s="9">
        <v>0</v>
      </c>
      <c r="J26" s="9">
        <v>118</v>
      </c>
      <c r="K26" s="9">
        <v>0</v>
      </c>
      <c r="L26" s="9">
        <v>0</v>
      </c>
      <c r="M26" s="9">
        <v>0</v>
      </c>
    </row>
    <row r="27" spans="1:13" ht="12.75">
      <c r="A27" t="s">
        <v>15</v>
      </c>
      <c r="B27" t="s">
        <v>11</v>
      </c>
      <c r="C27" s="9">
        <f>SUM(D27:M27)</f>
        <v>210</v>
      </c>
      <c r="D27" s="9">
        <v>56</v>
      </c>
      <c r="E27" s="9">
        <v>7</v>
      </c>
      <c r="F27" s="9">
        <v>6</v>
      </c>
      <c r="G27" s="9">
        <v>0</v>
      </c>
      <c r="H27" s="9">
        <v>0</v>
      </c>
      <c r="I27" s="9">
        <v>0</v>
      </c>
      <c r="J27" s="9">
        <v>59</v>
      </c>
      <c r="K27" s="9">
        <v>0</v>
      </c>
      <c r="L27" s="9">
        <v>82</v>
      </c>
      <c r="M27" s="9">
        <v>0</v>
      </c>
    </row>
    <row r="28" spans="1:13" ht="12.75">
      <c r="A28" t="s">
        <v>15</v>
      </c>
      <c r="B28" t="s">
        <v>9</v>
      </c>
      <c r="C28" s="9">
        <f>SUM(D28:M28)</f>
        <v>566</v>
      </c>
      <c r="D28" s="9">
        <v>425</v>
      </c>
      <c r="E28" s="9">
        <v>14</v>
      </c>
      <c r="F28" s="9">
        <v>24</v>
      </c>
      <c r="G28" s="9">
        <v>1</v>
      </c>
      <c r="H28" s="9">
        <v>10</v>
      </c>
      <c r="I28" s="9">
        <v>0</v>
      </c>
      <c r="J28" s="9">
        <v>92</v>
      </c>
      <c r="K28" s="9">
        <v>0</v>
      </c>
      <c r="L28" s="9">
        <v>0</v>
      </c>
      <c r="M28" s="9">
        <v>0</v>
      </c>
    </row>
    <row r="29" spans="1:13" ht="12.75">
      <c r="A29" s="1" t="s">
        <v>38</v>
      </c>
      <c r="C29" s="10">
        <f>+C25+C26+C27+C28</f>
        <v>1578</v>
      </c>
      <c r="D29" s="10">
        <f aca="true" t="shared" si="6" ref="D29:M29">+D25+D26+D27+D28</f>
        <v>1052</v>
      </c>
      <c r="E29" s="10">
        <f t="shared" si="6"/>
        <v>52</v>
      </c>
      <c r="F29" s="10">
        <f t="shared" si="6"/>
        <v>33</v>
      </c>
      <c r="G29" s="10">
        <f t="shared" si="6"/>
        <v>1</v>
      </c>
      <c r="H29" s="10">
        <f t="shared" si="6"/>
        <v>12</v>
      </c>
      <c r="I29" s="10">
        <f t="shared" si="6"/>
        <v>0</v>
      </c>
      <c r="J29" s="10">
        <f t="shared" si="6"/>
        <v>345</v>
      </c>
      <c r="K29" s="10">
        <f t="shared" si="6"/>
        <v>0</v>
      </c>
      <c r="L29" s="10">
        <f t="shared" si="6"/>
        <v>82</v>
      </c>
      <c r="M29" s="10">
        <f t="shared" si="6"/>
        <v>1</v>
      </c>
    </row>
    <row r="30" spans="3:13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1" t="s">
        <v>39</v>
      </c>
      <c r="C31" s="10">
        <f>+C10+C12+C16+C20+C22+C24+C29</f>
        <v>119455</v>
      </c>
      <c r="D31" s="10">
        <f aca="true" t="shared" si="7" ref="D31:M31">+D10+D12+D16+D20+D22+D24+D29</f>
        <v>100011</v>
      </c>
      <c r="E31" s="10">
        <f t="shared" si="7"/>
        <v>9856</v>
      </c>
      <c r="F31" s="10">
        <f t="shared" si="7"/>
        <v>1392</v>
      </c>
      <c r="G31" s="10">
        <f t="shared" si="7"/>
        <v>8</v>
      </c>
      <c r="H31" s="10">
        <f t="shared" si="7"/>
        <v>23</v>
      </c>
      <c r="I31" s="10">
        <f t="shared" si="7"/>
        <v>0</v>
      </c>
      <c r="J31" s="10">
        <f t="shared" si="7"/>
        <v>3051</v>
      </c>
      <c r="K31" s="10">
        <f t="shared" si="7"/>
        <v>194</v>
      </c>
      <c r="L31" s="10">
        <f t="shared" si="7"/>
        <v>4910</v>
      </c>
      <c r="M31" s="10">
        <f t="shared" si="7"/>
        <v>10</v>
      </c>
    </row>
    <row r="33" ht="12.75">
      <c r="A33" s="1"/>
    </row>
    <row r="34" ht="12.75">
      <c r="A34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2011-12-22T21:30:49Z</cp:lastPrinted>
  <dcterms:created xsi:type="dcterms:W3CDTF">2011-12-05T18:26:57Z</dcterms:created>
  <dcterms:modified xsi:type="dcterms:W3CDTF">2013-12-17T16:31:08Z</dcterms:modified>
  <cp:category/>
  <cp:version/>
  <cp:contentType/>
  <cp:contentStatus/>
</cp:coreProperties>
</file>