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chubut12" sheetId="1" r:id="rId1"/>
    <sheet name="usucoopchubut12" sheetId="2" r:id="rId2"/>
  </sheets>
  <definedNames/>
  <calcPr fullCalcOnLoad="1"/>
</workbook>
</file>

<file path=xl/sharedStrings.xml><?xml version="1.0" encoding="utf-8"?>
<sst xmlns="http://schemas.openxmlformats.org/spreadsheetml/2006/main" count="185" uniqueCount="79">
  <si>
    <t>Biedma</t>
  </si>
  <si>
    <t>Coop de Puerto Madryn</t>
  </si>
  <si>
    <t>Coop de Puerto Piramides</t>
  </si>
  <si>
    <t>Cushamen</t>
  </si>
  <si>
    <t>Coop de Gualjaina</t>
  </si>
  <si>
    <t>Coop de Cushamen</t>
  </si>
  <si>
    <t>Coop de El Maiten</t>
  </si>
  <si>
    <t>Escalante</t>
  </si>
  <si>
    <t>Coop de Diadema Argentina</t>
  </si>
  <si>
    <t>Coop de Comodoro Rivadavia</t>
  </si>
  <si>
    <t>Florentino Ameghino</t>
  </si>
  <si>
    <t>Coop de Camarones lda</t>
  </si>
  <si>
    <t>Futaleufú</t>
  </si>
  <si>
    <t>Coop de Corcovado</t>
  </si>
  <si>
    <t>Coop de Esquel "16 de Octubre"</t>
  </si>
  <si>
    <t>Gaiman</t>
  </si>
  <si>
    <t>Coop de Gaiman</t>
  </si>
  <si>
    <t>Coop de Dolavon</t>
  </si>
  <si>
    <t>Languiñeo</t>
  </si>
  <si>
    <t>Coop de Tecka Luz y Fuerza</t>
  </si>
  <si>
    <t>Paso de Indios</t>
  </si>
  <si>
    <t>Coop de Paso de Indios</t>
  </si>
  <si>
    <t>Rawson</t>
  </si>
  <si>
    <t>Coop de Rawson</t>
  </si>
  <si>
    <t>Coop de Trelew</t>
  </si>
  <si>
    <t>Río Senguerr</t>
  </si>
  <si>
    <t>Coop de Lago Blanco</t>
  </si>
  <si>
    <t>Coop de Facundo</t>
  </si>
  <si>
    <t>Coop de Ricardo Rojas</t>
  </si>
  <si>
    <t>Coop de Rio Mayo</t>
  </si>
  <si>
    <t>Coop de Victor Antorena Lda</t>
  </si>
  <si>
    <t>Coop de Aldea Beleiro Lda</t>
  </si>
  <si>
    <t>Sarmiento</t>
  </si>
  <si>
    <t>Coop de Buen Pasto</t>
  </si>
  <si>
    <t>Coop de Sarmiento</t>
  </si>
  <si>
    <t>Tehuelches</t>
  </si>
  <si>
    <t>Coop de Rio Pico</t>
  </si>
  <si>
    <t>Coop de Tehuelches</t>
  </si>
  <si>
    <t>Telsen</t>
  </si>
  <si>
    <t>Coop de Telsen</t>
  </si>
  <si>
    <t>Coop de Gan Gan</t>
  </si>
  <si>
    <t>Mártires</t>
  </si>
  <si>
    <t>Coop de Las Plumas</t>
  </si>
  <si>
    <t>Gastre</t>
  </si>
  <si>
    <t>Coop de Gastre</t>
  </si>
  <si>
    <t>Total</t>
  </si>
  <si>
    <t>Cantidad de usuarios</t>
  </si>
  <si>
    <t>Departamento</t>
  </si>
  <si>
    <t>Ente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</si>
  <si>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</si>
  <si>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</si>
  <si>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</si>
  <si>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</si>
  <si>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</si>
  <si>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</si>
  <si>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</si>
  <si>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</si>
  <si>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</si>
  <si>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</si>
  <si>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</si>
  <si>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</si>
  <si>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Total Biedma</t>
  </si>
  <si>
    <t>Total Cushamen</t>
  </si>
  <si>
    <t>Total Escalante</t>
  </si>
  <si>
    <t>Total Florentino Ameghino</t>
  </si>
  <si>
    <t>Total Futaleufú</t>
  </si>
  <si>
    <t>Total Gaiman</t>
  </si>
  <si>
    <t>Total Gastre</t>
  </si>
  <si>
    <t>Total Languiñeo</t>
  </si>
  <si>
    <t>Total Mártires</t>
  </si>
  <si>
    <t>Total Paso de Indios</t>
  </si>
  <si>
    <t>Total Rawson</t>
  </si>
  <si>
    <t>Total Río Senguerr</t>
  </si>
  <si>
    <t>Total Sarmiento</t>
  </si>
  <si>
    <t>Total Tehuelches</t>
  </si>
  <si>
    <t>Total Telsen</t>
  </si>
  <si>
    <t>TOTAL COOPERATIVAS</t>
  </si>
  <si>
    <t>Cooperativas de la PROVINCIA DE CHUBUT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</si>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</sst>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30">
      <selection activeCell="B57" sqref="B57"/>
    </sheetView>
  </sheetViews>
  <sheetFormatPr defaultColWidth="11.421875" defaultRowHeight="12.75"/>
  <cols>
    <col min="1" max="2" width="31.421875" style="0" customWidth="1"/>
    <col min="3" max="3" width="18.28125" style="0" customWidth="1"/>
  </cols>
  <sheetData>
    <row r="2" spans="1:14" ht="12.75">
      <c r="A2" s="5" t="s">
        <v>78</v>
      </c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5" t="s">
        <v>77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5" t="s">
        <v>59</v>
      </c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5" t="s">
        <v>60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3" ht="12.75">
      <c r="A7" s="5" t="s">
        <v>47</v>
      </c>
      <c r="B7" s="5" t="s">
        <v>48</v>
      </c>
      <c r="C7" s="6" t="s">
        <v>45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</row>
    <row r="8" spans="1:13" ht="12.75">
      <c r="A8" s="1" t="s">
        <v>0</v>
      </c>
      <c r="B8" s="1" t="s">
        <v>1</v>
      </c>
      <c r="C8" s="10">
        <f>SUM(D8:M8)</f>
        <v>159213.002</v>
      </c>
      <c r="D8" s="10">
        <v>54031.769</v>
      </c>
      <c r="E8" s="10">
        <v>32491.176</v>
      </c>
      <c r="F8" s="10">
        <v>55260.828</v>
      </c>
      <c r="G8" s="10">
        <v>5850.342</v>
      </c>
      <c r="H8" s="10">
        <v>7062.133</v>
      </c>
      <c r="I8" s="10">
        <v>0</v>
      </c>
      <c r="J8" s="10">
        <v>0</v>
      </c>
      <c r="K8" s="10">
        <v>3893.841</v>
      </c>
      <c r="L8" s="10">
        <v>189.913</v>
      </c>
      <c r="M8" s="10">
        <v>433</v>
      </c>
    </row>
    <row r="9" spans="1:13" ht="12.75">
      <c r="A9" s="1" t="s">
        <v>0</v>
      </c>
      <c r="B9" s="1" t="s">
        <v>2</v>
      </c>
      <c r="C9" s="10">
        <f>SUM(D9:M9)</f>
        <v>2603.001</v>
      </c>
      <c r="D9" s="10">
        <v>699.735</v>
      </c>
      <c r="E9" s="10">
        <v>1370.392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532.874</v>
      </c>
      <c r="L9" s="10">
        <v>0</v>
      </c>
      <c r="M9" s="10">
        <v>0</v>
      </c>
    </row>
    <row r="10" spans="1:13" s="12" customFormat="1" ht="12.75">
      <c r="A10" s="5" t="s">
        <v>61</v>
      </c>
      <c r="B10" s="11"/>
      <c r="C10" s="6">
        <f>+C8+C9</f>
        <v>161816.003</v>
      </c>
      <c r="D10" s="6">
        <f aca="true" t="shared" si="0" ref="D10:M10">+D8+D9</f>
        <v>54731.504</v>
      </c>
      <c r="E10" s="6">
        <f t="shared" si="0"/>
        <v>33861.568</v>
      </c>
      <c r="F10" s="6">
        <f t="shared" si="0"/>
        <v>55260.828</v>
      </c>
      <c r="G10" s="6">
        <f t="shared" si="0"/>
        <v>5850.342</v>
      </c>
      <c r="H10" s="6">
        <f t="shared" si="0"/>
        <v>7062.133</v>
      </c>
      <c r="I10" s="6">
        <f t="shared" si="0"/>
        <v>0</v>
      </c>
      <c r="J10" s="6">
        <f t="shared" si="0"/>
        <v>0</v>
      </c>
      <c r="K10" s="6">
        <f t="shared" si="0"/>
        <v>4426.715</v>
      </c>
      <c r="L10" s="6">
        <f t="shared" si="0"/>
        <v>189.913</v>
      </c>
      <c r="M10" s="6">
        <f t="shared" si="0"/>
        <v>433</v>
      </c>
    </row>
    <row r="11" spans="1:13" ht="12.75">
      <c r="A11" s="1" t="s">
        <v>3</v>
      </c>
      <c r="B11" s="1" t="s">
        <v>4</v>
      </c>
      <c r="C11" s="7">
        <f>SUM(D11:M11)</f>
        <v>881.989</v>
      </c>
      <c r="D11" s="7">
        <v>540.325</v>
      </c>
      <c r="E11" s="7">
        <v>134.703</v>
      </c>
      <c r="F11" s="7">
        <v>0</v>
      </c>
      <c r="G11" s="7">
        <v>77.963</v>
      </c>
      <c r="H11" s="7">
        <v>2.508</v>
      </c>
      <c r="I11" s="7">
        <v>0</v>
      </c>
      <c r="J11" s="7">
        <v>0</v>
      </c>
      <c r="K11" s="7">
        <v>126.49</v>
      </c>
      <c r="L11" s="7">
        <v>0</v>
      </c>
      <c r="M11" s="7">
        <v>0</v>
      </c>
    </row>
    <row r="12" spans="1:13" ht="12.75">
      <c r="A12" s="1" t="s">
        <v>3</v>
      </c>
      <c r="B12" s="1" t="s">
        <v>5</v>
      </c>
      <c r="C12" s="10">
        <f>SUM(D12:M12)</f>
        <v>845.4609999999999</v>
      </c>
      <c r="D12" s="10">
        <v>667.029</v>
      </c>
      <c r="E12" s="10">
        <v>15.683</v>
      </c>
      <c r="F12" s="10">
        <v>0</v>
      </c>
      <c r="G12" s="10">
        <v>42.42</v>
      </c>
      <c r="H12" s="10">
        <v>40</v>
      </c>
      <c r="I12" s="10">
        <v>0</v>
      </c>
      <c r="J12" s="10">
        <v>0</v>
      </c>
      <c r="K12" s="10">
        <v>75.568</v>
      </c>
      <c r="L12" s="10">
        <v>0</v>
      </c>
      <c r="M12" s="10">
        <v>4.761</v>
      </c>
    </row>
    <row r="13" spans="1:13" ht="12.75">
      <c r="A13" s="1" t="s">
        <v>3</v>
      </c>
      <c r="B13" s="1" t="s">
        <v>6</v>
      </c>
      <c r="C13" s="10">
        <f>SUM(D13:M13)</f>
        <v>5170.472</v>
      </c>
      <c r="D13" s="10">
        <v>2370.023</v>
      </c>
      <c r="E13" s="10">
        <v>952.513</v>
      </c>
      <c r="F13" s="10">
        <v>747.415</v>
      </c>
      <c r="G13" s="10">
        <v>200.244</v>
      </c>
      <c r="H13" s="10">
        <v>564.215</v>
      </c>
      <c r="I13" s="10">
        <v>0</v>
      </c>
      <c r="J13" s="10">
        <v>0</v>
      </c>
      <c r="K13" s="10">
        <v>329.669</v>
      </c>
      <c r="L13" s="10">
        <v>6.393</v>
      </c>
      <c r="M13" s="10">
        <v>0</v>
      </c>
    </row>
    <row r="14" spans="1:13" s="12" customFormat="1" ht="12.75">
      <c r="A14" s="5" t="s">
        <v>62</v>
      </c>
      <c r="B14" s="11"/>
      <c r="C14" s="6">
        <f>+C11+C12+C13</f>
        <v>6897.922</v>
      </c>
      <c r="D14" s="6">
        <f aca="true" t="shared" si="1" ref="D14:M14">+D11+D12+D13</f>
        <v>3577.3770000000004</v>
      </c>
      <c r="E14" s="6">
        <f t="shared" si="1"/>
        <v>1102.8990000000001</v>
      </c>
      <c r="F14" s="6">
        <f t="shared" si="1"/>
        <v>747.415</v>
      </c>
      <c r="G14" s="6">
        <f t="shared" si="1"/>
        <v>320.627</v>
      </c>
      <c r="H14" s="6">
        <f t="shared" si="1"/>
        <v>606.7230000000001</v>
      </c>
      <c r="I14" s="6">
        <f t="shared" si="1"/>
        <v>0</v>
      </c>
      <c r="J14" s="6">
        <f t="shared" si="1"/>
        <v>0</v>
      </c>
      <c r="K14" s="6">
        <f t="shared" si="1"/>
        <v>531.727</v>
      </c>
      <c r="L14" s="6">
        <f t="shared" si="1"/>
        <v>6.393</v>
      </c>
      <c r="M14" s="6">
        <f t="shared" si="1"/>
        <v>4.761</v>
      </c>
    </row>
    <row r="15" spans="1:13" ht="12.75">
      <c r="A15" s="1" t="s">
        <v>7</v>
      </c>
      <c r="B15" s="1" t="s">
        <v>8</v>
      </c>
      <c r="C15" s="7">
        <f>SUM(D15:M15)</f>
        <v>2159.6519999999996</v>
      </c>
      <c r="D15" s="7">
        <v>1795.987</v>
      </c>
      <c r="E15" s="7">
        <v>318.765</v>
      </c>
      <c r="F15" s="7">
        <v>0</v>
      </c>
      <c r="G15" s="7">
        <v>11.2</v>
      </c>
      <c r="H15" s="7">
        <v>33.7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12.75">
      <c r="A16" s="1" t="s">
        <v>7</v>
      </c>
      <c r="B16" s="1" t="s">
        <v>9</v>
      </c>
      <c r="C16" s="10">
        <f>SUM(D16:M16)</f>
        <v>495427.136</v>
      </c>
      <c r="D16" s="10">
        <v>194697.024</v>
      </c>
      <c r="E16" s="10">
        <v>52758.791</v>
      </c>
      <c r="F16" s="10">
        <v>215458.352</v>
      </c>
      <c r="G16" s="10">
        <v>0</v>
      </c>
      <c r="H16" s="10">
        <v>24907.86</v>
      </c>
      <c r="I16" s="10">
        <v>0</v>
      </c>
      <c r="J16" s="10">
        <v>0</v>
      </c>
      <c r="K16" s="10">
        <v>7605.109</v>
      </c>
      <c r="L16" s="10">
        <v>0</v>
      </c>
      <c r="M16" s="10">
        <v>0</v>
      </c>
    </row>
    <row r="17" spans="1:13" s="12" customFormat="1" ht="12.75">
      <c r="A17" s="5" t="s">
        <v>63</v>
      </c>
      <c r="B17" s="11"/>
      <c r="C17" s="6">
        <f>+C15+C16</f>
        <v>497586.788</v>
      </c>
      <c r="D17" s="6">
        <f aca="true" t="shared" si="2" ref="D17:M17">+D15+D16</f>
        <v>196493.011</v>
      </c>
      <c r="E17" s="6">
        <f t="shared" si="2"/>
        <v>53077.556</v>
      </c>
      <c r="F17" s="6">
        <f t="shared" si="2"/>
        <v>215458.352</v>
      </c>
      <c r="G17" s="6">
        <f t="shared" si="2"/>
        <v>11.2</v>
      </c>
      <c r="H17" s="6">
        <f t="shared" si="2"/>
        <v>24941.56</v>
      </c>
      <c r="I17" s="6">
        <f t="shared" si="2"/>
        <v>0</v>
      </c>
      <c r="J17" s="6">
        <f t="shared" si="2"/>
        <v>0</v>
      </c>
      <c r="K17" s="6">
        <f t="shared" si="2"/>
        <v>7605.109</v>
      </c>
      <c r="L17" s="6">
        <f t="shared" si="2"/>
        <v>0</v>
      </c>
      <c r="M17" s="6">
        <f t="shared" si="2"/>
        <v>0</v>
      </c>
    </row>
    <row r="18" spans="1:13" ht="12.75">
      <c r="A18" s="1" t="s">
        <v>10</v>
      </c>
      <c r="B18" s="1" t="s">
        <v>11</v>
      </c>
      <c r="C18" s="10">
        <f>SUM(D18:M18)</f>
        <v>2146.949</v>
      </c>
      <c r="D18" s="10">
        <v>902.457</v>
      </c>
      <c r="E18" s="10">
        <v>476.505</v>
      </c>
      <c r="F18" s="10">
        <v>0</v>
      </c>
      <c r="G18" s="10">
        <v>195.391</v>
      </c>
      <c r="H18" s="10">
        <v>330.883</v>
      </c>
      <c r="I18" s="10">
        <v>0</v>
      </c>
      <c r="J18" s="10">
        <v>0</v>
      </c>
      <c r="K18" s="10">
        <v>241.713</v>
      </c>
      <c r="L18" s="10">
        <v>0</v>
      </c>
      <c r="M18" s="10">
        <v>0</v>
      </c>
    </row>
    <row r="19" spans="1:13" s="12" customFormat="1" ht="12.75">
      <c r="A19" s="5" t="s">
        <v>64</v>
      </c>
      <c r="B19" s="11"/>
      <c r="C19" s="6">
        <f>+C18</f>
        <v>2146.949</v>
      </c>
      <c r="D19" s="6">
        <f aca="true" t="shared" si="3" ref="D19:M19">+D18</f>
        <v>902.457</v>
      </c>
      <c r="E19" s="6">
        <f t="shared" si="3"/>
        <v>476.505</v>
      </c>
      <c r="F19" s="6">
        <f t="shared" si="3"/>
        <v>0</v>
      </c>
      <c r="G19" s="6">
        <f t="shared" si="3"/>
        <v>195.391</v>
      </c>
      <c r="H19" s="6">
        <f t="shared" si="3"/>
        <v>330.883</v>
      </c>
      <c r="I19" s="6">
        <f t="shared" si="3"/>
        <v>0</v>
      </c>
      <c r="J19" s="6">
        <f t="shared" si="3"/>
        <v>0</v>
      </c>
      <c r="K19" s="6">
        <f t="shared" si="3"/>
        <v>241.713</v>
      </c>
      <c r="L19" s="6">
        <f t="shared" si="3"/>
        <v>0</v>
      </c>
      <c r="M19" s="6">
        <f t="shared" si="3"/>
        <v>0</v>
      </c>
    </row>
    <row r="20" spans="1:13" ht="12.75">
      <c r="A20" s="1" t="s">
        <v>12</v>
      </c>
      <c r="B20" s="1" t="s">
        <v>13</v>
      </c>
      <c r="C20" s="7">
        <f>SUM(D20:M20)</f>
        <v>2889.927</v>
      </c>
      <c r="D20" s="7">
        <v>1812.692</v>
      </c>
      <c r="E20" s="7">
        <v>583.621</v>
      </c>
      <c r="F20" s="7">
        <v>107.685</v>
      </c>
      <c r="G20" s="7">
        <v>0</v>
      </c>
      <c r="H20" s="7">
        <v>0</v>
      </c>
      <c r="I20" s="7">
        <v>0</v>
      </c>
      <c r="J20" s="7">
        <v>0</v>
      </c>
      <c r="K20" s="7">
        <v>381.25</v>
      </c>
      <c r="L20" s="7">
        <v>0</v>
      </c>
      <c r="M20" s="7">
        <v>4.679</v>
      </c>
    </row>
    <row r="21" spans="1:13" ht="12.75">
      <c r="A21" s="1" t="s">
        <v>12</v>
      </c>
      <c r="B21" s="1" t="s">
        <v>14</v>
      </c>
      <c r="C21" s="10">
        <f>SUM(D21:M21)</f>
        <v>65275.03199999999</v>
      </c>
      <c r="D21" s="10">
        <v>27814.17</v>
      </c>
      <c r="E21" s="10">
        <v>16719.036</v>
      </c>
      <c r="F21" s="10">
        <v>8178.273</v>
      </c>
      <c r="G21" s="10">
        <v>1274.375</v>
      </c>
      <c r="H21" s="10">
        <v>5576.807</v>
      </c>
      <c r="I21" s="10">
        <v>0</v>
      </c>
      <c r="J21" s="10">
        <v>103.973</v>
      </c>
      <c r="K21" s="10">
        <v>3143.64</v>
      </c>
      <c r="L21" s="10">
        <v>2299.613</v>
      </c>
      <c r="M21" s="10">
        <v>165.145</v>
      </c>
    </row>
    <row r="22" spans="1:13" s="12" customFormat="1" ht="12.75">
      <c r="A22" s="5" t="s">
        <v>65</v>
      </c>
      <c r="B22" s="11"/>
      <c r="C22" s="6">
        <f>+C20+C21</f>
        <v>68164.95899999999</v>
      </c>
      <c r="D22" s="6">
        <f aca="true" t="shared" si="4" ref="D22:M22">+D20+D21</f>
        <v>29626.861999999997</v>
      </c>
      <c r="E22" s="6">
        <f t="shared" si="4"/>
        <v>17302.657</v>
      </c>
      <c r="F22" s="6">
        <f t="shared" si="4"/>
        <v>8285.958</v>
      </c>
      <c r="G22" s="6">
        <f t="shared" si="4"/>
        <v>1274.375</v>
      </c>
      <c r="H22" s="6">
        <f t="shared" si="4"/>
        <v>5576.807</v>
      </c>
      <c r="I22" s="6">
        <f t="shared" si="4"/>
        <v>0</v>
      </c>
      <c r="J22" s="6">
        <f t="shared" si="4"/>
        <v>103.973</v>
      </c>
      <c r="K22" s="6">
        <f t="shared" si="4"/>
        <v>3524.89</v>
      </c>
      <c r="L22" s="6">
        <f t="shared" si="4"/>
        <v>2299.613</v>
      </c>
      <c r="M22" s="6">
        <f t="shared" si="4"/>
        <v>169.824</v>
      </c>
    </row>
    <row r="23" spans="1:13" ht="12.75">
      <c r="A23" s="1" t="s">
        <v>15</v>
      </c>
      <c r="B23" s="1" t="s">
        <v>16</v>
      </c>
      <c r="C23" s="10">
        <f>SUM(D23:M23)</f>
        <v>13893.279999999999</v>
      </c>
      <c r="D23" s="10">
        <v>6324.016</v>
      </c>
      <c r="E23" s="10">
        <v>2248.724</v>
      </c>
      <c r="F23" s="10">
        <v>3253.701</v>
      </c>
      <c r="G23" s="10">
        <v>385.44</v>
      </c>
      <c r="H23" s="10">
        <v>798.912</v>
      </c>
      <c r="I23" s="10">
        <v>0</v>
      </c>
      <c r="J23" s="10">
        <v>0</v>
      </c>
      <c r="K23" s="10">
        <v>882.487</v>
      </c>
      <c r="L23" s="10">
        <v>0</v>
      </c>
      <c r="M23" s="10">
        <v>0</v>
      </c>
    </row>
    <row r="24" spans="1:13" ht="12.75">
      <c r="A24" s="1" t="s">
        <v>15</v>
      </c>
      <c r="B24" s="1" t="s">
        <v>17</v>
      </c>
      <c r="C24" s="7">
        <f>SUM(D24:M24)</f>
        <v>9652.489</v>
      </c>
      <c r="D24" s="7">
        <v>2072.595</v>
      </c>
      <c r="E24" s="7">
        <v>1180.756</v>
      </c>
      <c r="F24" s="7">
        <v>3960.129</v>
      </c>
      <c r="G24" s="7">
        <v>0</v>
      </c>
      <c r="H24" s="7">
        <v>542.796</v>
      </c>
      <c r="I24" s="7">
        <v>0</v>
      </c>
      <c r="J24" s="7">
        <v>0</v>
      </c>
      <c r="K24" s="7">
        <v>1005.431</v>
      </c>
      <c r="L24" s="7">
        <v>890.782</v>
      </c>
      <c r="M24" s="7">
        <v>0</v>
      </c>
    </row>
    <row r="25" spans="1:13" s="12" customFormat="1" ht="12.75">
      <c r="A25" s="5" t="s">
        <v>66</v>
      </c>
      <c r="B25" s="11"/>
      <c r="C25" s="6">
        <f>+C23+C24</f>
        <v>23545.769</v>
      </c>
      <c r="D25" s="6">
        <f aca="true" t="shared" si="5" ref="D25:M25">+D23+D24</f>
        <v>8396.610999999999</v>
      </c>
      <c r="E25" s="6">
        <f t="shared" si="5"/>
        <v>3429.4800000000005</v>
      </c>
      <c r="F25" s="6">
        <f t="shared" si="5"/>
        <v>7213.83</v>
      </c>
      <c r="G25" s="6">
        <f t="shared" si="5"/>
        <v>385.44</v>
      </c>
      <c r="H25" s="6">
        <f t="shared" si="5"/>
        <v>1341.708</v>
      </c>
      <c r="I25" s="6">
        <f t="shared" si="5"/>
        <v>0</v>
      </c>
      <c r="J25" s="6">
        <f t="shared" si="5"/>
        <v>0</v>
      </c>
      <c r="K25" s="6">
        <f t="shared" si="5"/>
        <v>1887.9180000000001</v>
      </c>
      <c r="L25" s="6">
        <f t="shared" si="5"/>
        <v>890.782</v>
      </c>
      <c r="M25" s="6">
        <f t="shared" si="5"/>
        <v>0</v>
      </c>
    </row>
    <row r="26" spans="1:13" ht="12.75">
      <c r="A26" s="1" t="s">
        <v>43</v>
      </c>
      <c r="B26" s="1" t="s">
        <v>44</v>
      </c>
      <c r="C26" s="7">
        <f>SUM(D26:M26)</f>
        <v>1040.137</v>
      </c>
      <c r="D26" s="7">
        <v>685.443</v>
      </c>
      <c r="E26" s="7">
        <v>235.471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86.982</v>
      </c>
      <c r="L26" s="7">
        <v>0</v>
      </c>
      <c r="M26" s="7">
        <v>32.241</v>
      </c>
    </row>
    <row r="27" spans="1:13" s="12" customFormat="1" ht="12.75">
      <c r="A27" s="5" t="s">
        <v>67</v>
      </c>
      <c r="B27" s="11"/>
      <c r="C27" s="6">
        <f>+C26</f>
        <v>1040.137</v>
      </c>
      <c r="D27" s="6">
        <f aca="true" t="shared" si="6" ref="D27:M27">+D26</f>
        <v>685.443</v>
      </c>
      <c r="E27" s="6">
        <f t="shared" si="6"/>
        <v>235.471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86.982</v>
      </c>
      <c r="L27" s="6">
        <f t="shared" si="6"/>
        <v>0</v>
      </c>
      <c r="M27" s="6">
        <f t="shared" si="6"/>
        <v>32.241</v>
      </c>
    </row>
    <row r="28" spans="1:13" ht="12.75">
      <c r="A28" s="1" t="s">
        <v>18</v>
      </c>
      <c r="B28" s="1" t="s">
        <v>19</v>
      </c>
      <c r="C28" s="10">
        <f>SUM(D28:M28)</f>
        <v>1600.031</v>
      </c>
      <c r="D28" s="10">
        <v>698.437</v>
      </c>
      <c r="E28" s="10">
        <v>367.189</v>
      </c>
      <c r="F28" s="10">
        <v>0</v>
      </c>
      <c r="G28" s="10">
        <v>122.502</v>
      </c>
      <c r="H28" s="10">
        <v>138.437</v>
      </c>
      <c r="I28" s="10">
        <v>0</v>
      </c>
      <c r="J28" s="10">
        <v>0</v>
      </c>
      <c r="K28" s="10">
        <v>273.466</v>
      </c>
      <c r="L28" s="10">
        <v>0</v>
      </c>
      <c r="M28" s="10">
        <v>0</v>
      </c>
    </row>
    <row r="29" spans="1:13" s="12" customFormat="1" ht="12.75">
      <c r="A29" s="5" t="s">
        <v>68</v>
      </c>
      <c r="B29" s="11"/>
      <c r="C29" s="6">
        <f>+C28</f>
        <v>1600.031</v>
      </c>
      <c r="D29" s="6">
        <f aca="true" t="shared" si="7" ref="D29:M29">+D28</f>
        <v>698.437</v>
      </c>
      <c r="E29" s="6">
        <f t="shared" si="7"/>
        <v>367.189</v>
      </c>
      <c r="F29" s="6">
        <f t="shared" si="7"/>
        <v>0</v>
      </c>
      <c r="G29" s="6">
        <f t="shared" si="7"/>
        <v>122.502</v>
      </c>
      <c r="H29" s="6">
        <f t="shared" si="7"/>
        <v>138.437</v>
      </c>
      <c r="I29" s="6">
        <f t="shared" si="7"/>
        <v>0</v>
      </c>
      <c r="J29" s="6">
        <f t="shared" si="7"/>
        <v>0</v>
      </c>
      <c r="K29" s="6">
        <f t="shared" si="7"/>
        <v>273.466</v>
      </c>
      <c r="L29" s="6">
        <f t="shared" si="7"/>
        <v>0</v>
      </c>
      <c r="M29" s="6">
        <f t="shared" si="7"/>
        <v>0</v>
      </c>
    </row>
    <row r="30" spans="1:13" ht="12.75">
      <c r="A30" s="1" t="s">
        <v>41</v>
      </c>
      <c r="B30" s="1" t="s">
        <v>42</v>
      </c>
      <c r="C30" s="7">
        <f>SUM(D30:M30)</f>
        <v>809.846</v>
      </c>
      <c r="D30" s="7">
        <v>528.724</v>
      </c>
      <c r="E30" s="7">
        <v>185.212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95.91</v>
      </c>
      <c r="L30" s="7">
        <v>0</v>
      </c>
      <c r="M30" s="7">
        <v>0</v>
      </c>
    </row>
    <row r="31" spans="1:13" s="12" customFormat="1" ht="12.75">
      <c r="A31" s="5" t="s">
        <v>69</v>
      </c>
      <c r="B31" s="11"/>
      <c r="C31" s="6">
        <f>+C30</f>
        <v>809.846</v>
      </c>
      <c r="D31" s="6">
        <f aca="true" t="shared" si="8" ref="D31:M31">+D30</f>
        <v>528.724</v>
      </c>
      <c r="E31" s="6">
        <f t="shared" si="8"/>
        <v>185.212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  <c r="K31" s="6">
        <f t="shared" si="8"/>
        <v>95.91</v>
      </c>
      <c r="L31" s="6">
        <f t="shared" si="8"/>
        <v>0</v>
      </c>
      <c r="M31" s="6">
        <f t="shared" si="8"/>
        <v>0</v>
      </c>
    </row>
    <row r="32" spans="1:13" ht="12.75">
      <c r="A32" s="1" t="s">
        <v>20</v>
      </c>
      <c r="B32" s="1" t="s">
        <v>21</v>
      </c>
      <c r="C32" s="10">
        <f>SUM(D32:M32)</f>
        <v>2067.787</v>
      </c>
      <c r="D32" s="10">
        <v>1434.68</v>
      </c>
      <c r="E32" s="10">
        <v>407.384</v>
      </c>
      <c r="F32" s="10">
        <v>0</v>
      </c>
      <c r="G32" s="10">
        <v>0</v>
      </c>
      <c r="H32" s="10">
        <v>27.33</v>
      </c>
      <c r="I32" s="10">
        <v>0</v>
      </c>
      <c r="J32" s="10">
        <v>0</v>
      </c>
      <c r="K32" s="10">
        <v>198.393</v>
      </c>
      <c r="L32" s="10">
        <v>0</v>
      </c>
      <c r="M32" s="10">
        <v>0</v>
      </c>
    </row>
    <row r="33" spans="1:13" s="12" customFormat="1" ht="12.75">
      <c r="A33" s="5" t="s">
        <v>70</v>
      </c>
      <c r="B33" s="11"/>
      <c r="C33" s="6">
        <f>+C32</f>
        <v>2067.787</v>
      </c>
      <c r="D33" s="6">
        <f aca="true" t="shared" si="9" ref="D33:M33">+D32</f>
        <v>1434.68</v>
      </c>
      <c r="E33" s="6">
        <f t="shared" si="9"/>
        <v>407.384</v>
      </c>
      <c r="F33" s="6">
        <f t="shared" si="9"/>
        <v>0</v>
      </c>
      <c r="G33" s="6">
        <f t="shared" si="9"/>
        <v>0</v>
      </c>
      <c r="H33" s="6">
        <f t="shared" si="9"/>
        <v>27.33</v>
      </c>
      <c r="I33" s="6">
        <f t="shared" si="9"/>
        <v>0</v>
      </c>
      <c r="J33" s="6">
        <f t="shared" si="9"/>
        <v>0</v>
      </c>
      <c r="K33" s="6">
        <f t="shared" si="9"/>
        <v>198.393</v>
      </c>
      <c r="L33" s="6">
        <f t="shared" si="9"/>
        <v>0</v>
      </c>
      <c r="M33" s="6">
        <f t="shared" si="9"/>
        <v>0</v>
      </c>
    </row>
    <row r="34" spans="1:13" ht="12.75">
      <c r="A34" s="1" t="s">
        <v>22</v>
      </c>
      <c r="B34" s="1" t="s">
        <v>23</v>
      </c>
      <c r="C34" s="10">
        <f>SUM(D34:M34)</f>
        <v>68316.69600000001</v>
      </c>
      <c r="D34" s="10">
        <v>27565.237</v>
      </c>
      <c r="E34" s="10">
        <v>7372.565</v>
      </c>
      <c r="F34" s="10">
        <v>10791.84</v>
      </c>
      <c r="G34" s="10">
        <v>4916.429</v>
      </c>
      <c r="H34" s="10">
        <v>7139.743</v>
      </c>
      <c r="I34" s="10">
        <v>0</v>
      </c>
      <c r="J34" s="10">
        <v>0</v>
      </c>
      <c r="K34" s="10">
        <v>10193.19</v>
      </c>
      <c r="L34" s="10">
        <v>337.692</v>
      </c>
      <c r="M34" s="10">
        <v>0</v>
      </c>
    </row>
    <row r="35" spans="1:13" ht="12.75">
      <c r="A35" s="1" t="s">
        <v>22</v>
      </c>
      <c r="B35" s="1" t="s">
        <v>24</v>
      </c>
      <c r="C35" s="10">
        <f>SUM(D35:M35)</f>
        <v>229513.38400000002</v>
      </c>
      <c r="D35" s="10">
        <v>76571.478</v>
      </c>
      <c r="E35" s="10">
        <v>50773.36</v>
      </c>
      <c r="F35" s="10">
        <v>59834.459</v>
      </c>
      <c r="G35" s="10">
        <v>19698.678</v>
      </c>
      <c r="H35" s="10">
        <v>12147.22</v>
      </c>
      <c r="I35" s="10">
        <v>0</v>
      </c>
      <c r="J35" s="10">
        <v>380.634</v>
      </c>
      <c r="K35" s="10">
        <v>9941.456</v>
      </c>
      <c r="L35" s="10">
        <v>0</v>
      </c>
      <c r="M35" s="10">
        <v>166.099</v>
      </c>
    </row>
    <row r="36" spans="1:13" s="12" customFormat="1" ht="12.75">
      <c r="A36" s="5" t="s">
        <v>71</v>
      </c>
      <c r="B36" s="11"/>
      <c r="C36" s="6">
        <f>+C34+C35</f>
        <v>297830.08</v>
      </c>
      <c r="D36" s="6">
        <f aca="true" t="shared" si="10" ref="D36:M36">+D34+D35</f>
        <v>104136.715</v>
      </c>
      <c r="E36" s="6">
        <f t="shared" si="10"/>
        <v>58145.925</v>
      </c>
      <c r="F36" s="6">
        <f t="shared" si="10"/>
        <v>70626.299</v>
      </c>
      <c r="G36" s="6">
        <f t="shared" si="10"/>
        <v>24615.107</v>
      </c>
      <c r="H36" s="6">
        <f t="shared" si="10"/>
        <v>19286.963</v>
      </c>
      <c r="I36" s="6">
        <f t="shared" si="10"/>
        <v>0</v>
      </c>
      <c r="J36" s="6">
        <f t="shared" si="10"/>
        <v>380.634</v>
      </c>
      <c r="K36" s="6">
        <f t="shared" si="10"/>
        <v>20134.646</v>
      </c>
      <c r="L36" s="6">
        <f t="shared" si="10"/>
        <v>337.692</v>
      </c>
      <c r="M36" s="6">
        <f t="shared" si="10"/>
        <v>166.099</v>
      </c>
    </row>
    <row r="37" spans="1:13" ht="12.75">
      <c r="A37" s="1" t="s">
        <v>25</v>
      </c>
      <c r="B37" s="1" t="s">
        <v>26</v>
      </c>
      <c r="C37" s="7">
        <f aca="true" t="shared" si="11" ref="C37:C42">SUM(D37:M37)</f>
        <v>237.42999999999998</v>
      </c>
      <c r="D37" s="7">
        <v>136.069</v>
      </c>
      <c r="E37" s="7">
        <v>76.802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23.814</v>
      </c>
      <c r="L37" s="7">
        <v>0</v>
      </c>
      <c r="M37" s="7">
        <v>0.745</v>
      </c>
    </row>
    <row r="38" spans="1:13" ht="12.75">
      <c r="A38" s="1" t="s">
        <v>25</v>
      </c>
      <c r="B38" s="1" t="s">
        <v>27</v>
      </c>
      <c r="C38" s="7">
        <f t="shared" si="11"/>
        <v>219.90200000000002</v>
      </c>
      <c r="D38" s="7">
        <v>144.336</v>
      </c>
      <c r="E38" s="7">
        <v>33.554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42.012</v>
      </c>
      <c r="L38" s="7">
        <v>0</v>
      </c>
      <c r="M38" s="7">
        <v>0</v>
      </c>
    </row>
    <row r="39" spans="1:13" ht="12.75">
      <c r="A39" s="1" t="s">
        <v>25</v>
      </c>
      <c r="B39" s="1" t="s">
        <v>28</v>
      </c>
      <c r="C39" s="7">
        <f t="shared" si="11"/>
        <v>360.428</v>
      </c>
      <c r="D39" s="7">
        <v>271.831</v>
      </c>
      <c r="E39" s="7">
        <v>44.54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40.537</v>
      </c>
      <c r="L39" s="7">
        <v>0</v>
      </c>
      <c r="M39" s="7">
        <v>3.52</v>
      </c>
    </row>
    <row r="40" spans="1:13" ht="12.75">
      <c r="A40" s="1" t="s">
        <v>25</v>
      </c>
      <c r="B40" s="1" t="s">
        <v>29</v>
      </c>
      <c r="C40" s="10">
        <f t="shared" si="11"/>
        <v>3335.028</v>
      </c>
      <c r="D40" s="10">
        <v>1993.744</v>
      </c>
      <c r="E40" s="10">
        <v>898.066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443.218</v>
      </c>
      <c r="L40" s="10">
        <v>0</v>
      </c>
      <c r="M40" s="10">
        <v>0</v>
      </c>
    </row>
    <row r="41" spans="1:13" ht="12.75">
      <c r="A41" s="1" t="s">
        <v>25</v>
      </c>
      <c r="B41" s="1" t="s">
        <v>30</v>
      </c>
      <c r="C41" s="7">
        <f t="shared" si="11"/>
        <v>2261.33</v>
      </c>
      <c r="D41" s="7">
        <v>1164.903</v>
      </c>
      <c r="E41" s="7">
        <v>433.284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405.774</v>
      </c>
      <c r="L41" s="7">
        <v>0</v>
      </c>
      <c r="M41" s="7">
        <v>257.369</v>
      </c>
    </row>
    <row r="42" spans="1:13" ht="12.75">
      <c r="A42" s="1" t="s">
        <v>25</v>
      </c>
      <c r="B42" s="1" t="s">
        <v>31</v>
      </c>
      <c r="C42" s="10">
        <f t="shared" si="11"/>
        <v>677.7</v>
      </c>
      <c r="D42" s="10">
        <v>243.41</v>
      </c>
      <c r="E42" s="10">
        <v>71.239</v>
      </c>
      <c r="F42" s="10">
        <v>17.205</v>
      </c>
      <c r="G42" s="10">
        <v>51.906</v>
      </c>
      <c r="H42" s="10">
        <v>129.98</v>
      </c>
      <c r="I42" s="10">
        <v>0</v>
      </c>
      <c r="J42" s="10">
        <v>0</v>
      </c>
      <c r="K42" s="10">
        <v>98.347</v>
      </c>
      <c r="L42" s="10">
        <v>65.613</v>
      </c>
      <c r="M42" s="10">
        <v>0</v>
      </c>
    </row>
    <row r="43" spans="1:13" s="12" customFormat="1" ht="12.75">
      <c r="A43" s="5" t="s">
        <v>72</v>
      </c>
      <c r="B43" s="11"/>
      <c r="C43" s="6">
        <f>+C37+C38+C39+C40+C41+C42</f>
        <v>7091.817999999999</v>
      </c>
      <c r="D43" s="6">
        <f aca="true" t="shared" si="12" ref="D43:M43">+D37+D38+D39+D40+D41+D42</f>
        <v>3954.2929999999997</v>
      </c>
      <c r="E43" s="6">
        <f t="shared" si="12"/>
        <v>1557.4850000000001</v>
      </c>
      <c r="F43" s="6">
        <f t="shared" si="12"/>
        <v>17.205</v>
      </c>
      <c r="G43" s="6">
        <f t="shared" si="12"/>
        <v>51.906</v>
      </c>
      <c r="H43" s="6">
        <f t="shared" si="12"/>
        <v>129.98</v>
      </c>
      <c r="I43" s="6">
        <f t="shared" si="12"/>
        <v>0</v>
      </c>
      <c r="J43" s="6">
        <f t="shared" si="12"/>
        <v>0</v>
      </c>
      <c r="K43" s="6">
        <f t="shared" si="12"/>
        <v>1053.702</v>
      </c>
      <c r="L43" s="6">
        <f t="shared" si="12"/>
        <v>65.613</v>
      </c>
      <c r="M43" s="6">
        <f t="shared" si="12"/>
        <v>261.634</v>
      </c>
    </row>
    <row r="44" spans="1:13" ht="12.75">
      <c r="A44" s="1" t="s">
        <v>32</v>
      </c>
      <c r="B44" s="1" t="s">
        <v>33</v>
      </c>
      <c r="C44" s="10">
        <f>SUM(D44:M44)</f>
        <v>99.685</v>
      </c>
      <c r="D44" s="10">
        <v>73.688</v>
      </c>
      <c r="E44" s="10">
        <v>3.448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22.549</v>
      </c>
      <c r="L44" s="10">
        <v>0</v>
      </c>
      <c r="M44" s="10">
        <v>0</v>
      </c>
    </row>
    <row r="45" spans="1:13" ht="12.75">
      <c r="A45" s="1" t="s">
        <v>32</v>
      </c>
      <c r="B45" s="1" t="s">
        <v>34</v>
      </c>
      <c r="C45" s="10">
        <f>SUM(D45:M45)</f>
        <v>17801.068</v>
      </c>
      <c r="D45" s="10">
        <v>8780.543</v>
      </c>
      <c r="E45" s="10">
        <v>2750.072</v>
      </c>
      <c r="F45" s="10">
        <v>2585.208</v>
      </c>
      <c r="G45" s="10">
        <v>167.388</v>
      </c>
      <c r="H45" s="10">
        <v>1187.17</v>
      </c>
      <c r="I45" s="10">
        <v>0</v>
      </c>
      <c r="J45" s="10">
        <v>0</v>
      </c>
      <c r="K45" s="10">
        <v>1533.479</v>
      </c>
      <c r="L45" s="10">
        <v>596.3</v>
      </c>
      <c r="M45" s="10">
        <v>200.908</v>
      </c>
    </row>
    <row r="46" spans="1:13" s="12" customFormat="1" ht="12.75">
      <c r="A46" s="5" t="s">
        <v>73</v>
      </c>
      <c r="B46" s="11"/>
      <c r="C46" s="6">
        <f>+C44+C45</f>
        <v>17900.753</v>
      </c>
      <c r="D46" s="6">
        <f aca="true" t="shared" si="13" ref="D46:M46">+D44+D45</f>
        <v>8854.231</v>
      </c>
      <c r="E46" s="6">
        <f t="shared" si="13"/>
        <v>2753.52</v>
      </c>
      <c r="F46" s="6">
        <f t="shared" si="13"/>
        <v>2585.208</v>
      </c>
      <c r="G46" s="6">
        <f t="shared" si="13"/>
        <v>167.388</v>
      </c>
      <c r="H46" s="6">
        <f t="shared" si="13"/>
        <v>1187.17</v>
      </c>
      <c r="I46" s="6">
        <f t="shared" si="13"/>
        <v>0</v>
      </c>
      <c r="J46" s="6">
        <f t="shared" si="13"/>
        <v>0</v>
      </c>
      <c r="K46" s="6">
        <f t="shared" si="13"/>
        <v>1556.028</v>
      </c>
      <c r="L46" s="6">
        <f t="shared" si="13"/>
        <v>596.3</v>
      </c>
      <c r="M46" s="6">
        <f t="shared" si="13"/>
        <v>200.908</v>
      </c>
    </row>
    <row r="47" spans="1:13" ht="12.75">
      <c r="A47" s="1" t="s">
        <v>35</v>
      </c>
      <c r="B47" s="1" t="s">
        <v>36</v>
      </c>
      <c r="C47" s="10">
        <f>SUM(D47:M47)</f>
        <v>1414.206</v>
      </c>
      <c r="D47" s="10">
        <v>792.108</v>
      </c>
      <c r="E47" s="10">
        <v>380.634</v>
      </c>
      <c r="F47" s="10">
        <v>0</v>
      </c>
      <c r="G47" s="10">
        <v>0</v>
      </c>
      <c r="H47" s="10">
        <v>68.686</v>
      </c>
      <c r="I47" s="10">
        <v>0</v>
      </c>
      <c r="J47" s="10">
        <v>0</v>
      </c>
      <c r="K47" s="10">
        <v>172.778</v>
      </c>
      <c r="L47" s="10">
        <v>0</v>
      </c>
      <c r="M47" s="10">
        <v>0</v>
      </c>
    </row>
    <row r="48" spans="1:13" ht="12.75">
      <c r="A48" s="1" t="s">
        <v>35</v>
      </c>
      <c r="B48" s="1" t="s">
        <v>37</v>
      </c>
      <c r="C48" s="10">
        <f>SUM(D48:M48)</f>
        <v>5201.4259999999995</v>
      </c>
      <c r="D48" s="10">
        <v>2204.141</v>
      </c>
      <c r="E48" s="10">
        <v>1599.224</v>
      </c>
      <c r="F48" s="10">
        <v>0</v>
      </c>
      <c r="G48" s="10">
        <v>256.872</v>
      </c>
      <c r="H48" s="10">
        <v>409.458</v>
      </c>
      <c r="I48" s="10">
        <v>0</v>
      </c>
      <c r="J48" s="10">
        <v>0</v>
      </c>
      <c r="K48" s="10">
        <v>705.596</v>
      </c>
      <c r="L48" s="10">
        <v>12.031</v>
      </c>
      <c r="M48" s="10">
        <v>14.104</v>
      </c>
    </row>
    <row r="49" spans="1:13" s="12" customFormat="1" ht="12.75">
      <c r="A49" s="5" t="s">
        <v>74</v>
      </c>
      <c r="B49" s="11"/>
      <c r="C49" s="6">
        <f>+C47+C48</f>
        <v>6615.632</v>
      </c>
      <c r="D49" s="6">
        <f aca="true" t="shared" si="14" ref="D49:M49">+D47+D48</f>
        <v>2996.249</v>
      </c>
      <c r="E49" s="6">
        <f t="shared" si="14"/>
        <v>1979.858</v>
      </c>
      <c r="F49" s="6">
        <f t="shared" si="14"/>
        <v>0</v>
      </c>
      <c r="G49" s="6">
        <f t="shared" si="14"/>
        <v>256.872</v>
      </c>
      <c r="H49" s="6">
        <f t="shared" si="14"/>
        <v>478.144</v>
      </c>
      <c r="I49" s="6">
        <f t="shared" si="14"/>
        <v>0</v>
      </c>
      <c r="J49" s="6">
        <f t="shared" si="14"/>
        <v>0</v>
      </c>
      <c r="K49" s="6">
        <f t="shared" si="14"/>
        <v>878.374</v>
      </c>
      <c r="L49" s="6">
        <f t="shared" si="14"/>
        <v>12.031</v>
      </c>
      <c r="M49" s="6">
        <f t="shared" si="14"/>
        <v>14.104</v>
      </c>
    </row>
    <row r="50" spans="1:13" ht="12.75">
      <c r="A50" s="1" t="s">
        <v>38</v>
      </c>
      <c r="B50" s="1" t="s">
        <v>39</v>
      </c>
      <c r="C50" s="10">
        <f>SUM(D50:M50)</f>
        <v>1285.698</v>
      </c>
      <c r="D50" s="10">
        <v>896.059</v>
      </c>
      <c r="E50" s="10">
        <v>188.38</v>
      </c>
      <c r="F50" s="10">
        <v>0</v>
      </c>
      <c r="G50" s="10">
        <v>0</v>
      </c>
      <c r="H50" s="10">
        <v>48.255</v>
      </c>
      <c r="I50" s="10">
        <v>0</v>
      </c>
      <c r="J50" s="10">
        <v>0</v>
      </c>
      <c r="K50" s="10">
        <v>139.576</v>
      </c>
      <c r="L50" s="10">
        <v>13.428</v>
      </c>
      <c r="M50" s="10">
        <v>0</v>
      </c>
    </row>
    <row r="51" spans="1:13" ht="12.75">
      <c r="A51" s="1" t="s">
        <v>38</v>
      </c>
      <c r="B51" s="1" t="s">
        <v>40</v>
      </c>
      <c r="C51" s="10">
        <f>SUM(D51:M51)</f>
        <v>1500.31</v>
      </c>
      <c r="D51" s="10">
        <v>907.691</v>
      </c>
      <c r="E51" s="10">
        <v>256.43</v>
      </c>
      <c r="F51" s="10">
        <v>0</v>
      </c>
      <c r="G51" s="10">
        <v>48.973</v>
      </c>
      <c r="H51" s="10">
        <v>113.075</v>
      </c>
      <c r="I51" s="10">
        <v>0</v>
      </c>
      <c r="J51" s="10">
        <v>0</v>
      </c>
      <c r="K51" s="10">
        <v>171.685</v>
      </c>
      <c r="L51" s="10">
        <v>0</v>
      </c>
      <c r="M51" s="10">
        <v>2.456</v>
      </c>
    </row>
    <row r="52" spans="1:13" s="12" customFormat="1" ht="12.75">
      <c r="A52" s="5" t="s">
        <v>75</v>
      </c>
      <c r="C52" s="6">
        <f>+C50+C51</f>
        <v>2786.008</v>
      </c>
      <c r="D52" s="6">
        <f aca="true" t="shared" si="15" ref="D52:M52">+D50+D51</f>
        <v>1803.75</v>
      </c>
      <c r="E52" s="6">
        <f t="shared" si="15"/>
        <v>444.81</v>
      </c>
      <c r="F52" s="6">
        <f t="shared" si="15"/>
        <v>0</v>
      </c>
      <c r="G52" s="6">
        <f t="shared" si="15"/>
        <v>48.973</v>
      </c>
      <c r="H52" s="6">
        <f t="shared" si="15"/>
        <v>161.33</v>
      </c>
      <c r="I52" s="6">
        <f t="shared" si="15"/>
        <v>0</v>
      </c>
      <c r="J52" s="6">
        <f t="shared" si="15"/>
        <v>0</v>
      </c>
      <c r="K52" s="6">
        <f t="shared" si="15"/>
        <v>311.26099999999997</v>
      </c>
      <c r="L52" s="6">
        <f t="shared" si="15"/>
        <v>13.428</v>
      </c>
      <c r="M52" s="6">
        <f t="shared" si="15"/>
        <v>2.456</v>
      </c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12" customFormat="1" ht="12.75">
      <c r="A54" s="5" t="s">
        <v>76</v>
      </c>
      <c r="C54" s="6">
        <f>+C10+C14+C17+C19+C22+C25+C27+C29+C31+C33+C36+C43+C46+C49+C52</f>
        <v>1097900.4819999998</v>
      </c>
      <c r="D54" s="6">
        <f aca="true" t="shared" si="16" ref="D54:M54">+D10+D14+D17+D19+D22+D25+D27+D29+D31+D33+D36+D43+D46+D49+D52</f>
        <v>418820.344</v>
      </c>
      <c r="E54" s="6">
        <f t="shared" si="16"/>
        <v>175327.519</v>
      </c>
      <c r="F54" s="6">
        <f t="shared" si="16"/>
        <v>360195.09500000003</v>
      </c>
      <c r="G54" s="6">
        <f t="shared" si="16"/>
        <v>33300.123</v>
      </c>
      <c r="H54" s="6">
        <f t="shared" si="16"/>
        <v>61269.168</v>
      </c>
      <c r="I54" s="6">
        <f t="shared" si="16"/>
        <v>0</v>
      </c>
      <c r="J54" s="6">
        <f t="shared" si="16"/>
        <v>484.607</v>
      </c>
      <c r="K54" s="6">
        <f t="shared" si="16"/>
        <v>42806.833999999995</v>
      </c>
      <c r="L54" s="6">
        <f t="shared" si="16"/>
        <v>4411.764999999999</v>
      </c>
      <c r="M54" s="6">
        <f t="shared" si="16"/>
        <v>1285.0269999999998</v>
      </c>
    </row>
    <row r="55" spans="3:13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3:13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ht="12.75">
      <c r="C58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28">
      <selection activeCell="C58" sqref="C58"/>
    </sheetView>
  </sheetViews>
  <sheetFormatPr defaultColWidth="11.421875" defaultRowHeight="12.75"/>
  <cols>
    <col min="1" max="1" width="22.00390625" style="0" customWidth="1"/>
    <col min="2" max="2" width="29.421875" style="0" customWidth="1"/>
    <col min="3" max="3" width="16.421875" style="0" customWidth="1"/>
    <col min="4" max="4" width="16.421875" style="4" customWidth="1"/>
    <col min="5" max="13" width="11.421875" style="4" customWidth="1"/>
  </cols>
  <sheetData>
    <row r="1" spans="1:13" ht="12.75">
      <c r="A1" s="2" t="s">
        <v>78</v>
      </c>
      <c r="D1"/>
      <c r="E1"/>
      <c r="F1"/>
      <c r="G1"/>
      <c r="H1"/>
      <c r="I1"/>
      <c r="J1"/>
      <c r="K1"/>
      <c r="L1"/>
      <c r="M1"/>
    </row>
    <row r="2" spans="1:13" ht="12.75">
      <c r="A2" s="2" t="s">
        <v>77</v>
      </c>
      <c r="D2"/>
      <c r="E2"/>
      <c r="F2"/>
      <c r="G2"/>
      <c r="H2"/>
      <c r="I2"/>
      <c r="J2"/>
      <c r="K2"/>
      <c r="L2"/>
      <c r="M2"/>
    </row>
    <row r="3" spans="1:13" ht="12.75">
      <c r="A3" s="2"/>
      <c r="D3"/>
      <c r="E3"/>
      <c r="F3"/>
      <c r="G3"/>
      <c r="H3"/>
      <c r="I3"/>
      <c r="J3"/>
      <c r="K3"/>
      <c r="L3"/>
      <c r="M3"/>
    </row>
    <row r="4" spans="1:13" ht="12.75">
      <c r="A4" s="2" t="s">
        <v>46</v>
      </c>
      <c r="D4"/>
      <c r="E4"/>
      <c r="F4"/>
      <c r="G4"/>
      <c r="H4"/>
      <c r="I4"/>
      <c r="J4"/>
      <c r="K4"/>
      <c r="L4"/>
      <c r="M4"/>
    </row>
    <row r="5" spans="4:13" ht="12.75">
      <c r="D5"/>
      <c r="E5"/>
      <c r="F5"/>
      <c r="G5"/>
      <c r="H5"/>
      <c r="I5"/>
      <c r="J5"/>
      <c r="K5"/>
      <c r="L5"/>
      <c r="M5"/>
    </row>
    <row r="6" spans="1:13" ht="12.75">
      <c r="A6" s="2" t="s">
        <v>47</v>
      </c>
      <c r="B6" s="2" t="s">
        <v>48</v>
      </c>
      <c r="C6" s="3" t="s">
        <v>45</v>
      </c>
      <c r="D6" s="3" t="s">
        <v>49</v>
      </c>
      <c r="E6" s="3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58</v>
      </c>
    </row>
    <row r="7" spans="1:13" ht="12.75">
      <c r="A7" s="1" t="s">
        <v>0</v>
      </c>
      <c r="B7" s="1" t="s">
        <v>1</v>
      </c>
      <c r="C7" s="10">
        <f>SUM(D7:M7)</f>
        <v>25119</v>
      </c>
      <c r="D7" s="13">
        <v>20738</v>
      </c>
      <c r="E7" s="13">
        <v>3975</v>
      </c>
      <c r="F7" s="13">
        <v>141</v>
      </c>
      <c r="G7" s="13">
        <v>1</v>
      </c>
      <c r="H7" s="13">
        <v>1</v>
      </c>
      <c r="I7" s="13">
        <v>0</v>
      </c>
      <c r="J7" s="13">
        <v>0</v>
      </c>
      <c r="K7" s="13">
        <v>258</v>
      </c>
      <c r="L7" s="13">
        <v>4</v>
      </c>
      <c r="M7" s="13">
        <v>1</v>
      </c>
    </row>
    <row r="8" spans="1:13" ht="12.75">
      <c r="A8" s="1" t="s">
        <v>0</v>
      </c>
      <c r="B8" s="1" t="s">
        <v>2</v>
      </c>
      <c r="C8" s="10">
        <f>SUM(D8:M8)</f>
        <v>263</v>
      </c>
      <c r="D8" s="13">
        <v>146</v>
      </c>
      <c r="E8" s="13">
        <v>84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33</v>
      </c>
      <c r="L8" s="13">
        <v>0</v>
      </c>
      <c r="M8" s="13">
        <v>0</v>
      </c>
    </row>
    <row r="9" spans="1:13" s="12" customFormat="1" ht="12.75">
      <c r="A9" s="5" t="s">
        <v>61</v>
      </c>
      <c r="B9" s="11"/>
      <c r="C9" s="6">
        <f>+C7+C8</f>
        <v>25382</v>
      </c>
      <c r="D9" s="6">
        <f aca="true" t="shared" si="0" ref="D9:M9">+D7+D8</f>
        <v>20884</v>
      </c>
      <c r="E9" s="6">
        <f t="shared" si="0"/>
        <v>4059</v>
      </c>
      <c r="F9" s="6">
        <f t="shared" si="0"/>
        <v>141</v>
      </c>
      <c r="G9" s="6">
        <f t="shared" si="0"/>
        <v>1</v>
      </c>
      <c r="H9" s="6">
        <f t="shared" si="0"/>
        <v>1</v>
      </c>
      <c r="I9" s="6">
        <f t="shared" si="0"/>
        <v>0</v>
      </c>
      <c r="J9" s="6">
        <f t="shared" si="0"/>
        <v>0</v>
      </c>
      <c r="K9" s="6">
        <f t="shared" si="0"/>
        <v>291</v>
      </c>
      <c r="L9" s="6">
        <f t="shared" si="0"/>
        <v>4</v>
      </c>
      <c r="M9" s="6">
        <f t="shared" si="0"/>
        <v>1</v>
      </c>
    </row>
    <row r="10" spans="1:13" ht="12.75">
      <c r="A10" s="1" t="s">
        <v>3</v>
      </c>
      <c r="B10" s="1" t="s">
        <v>4</v>
      </c>
      <c r="C10" s="7">
        <f>SUM(D10:M10)</f>
        <v>315</v>
      </c>
      <c r="D10" s="7">
        <v>282</v>
      </c>
      <c r="E10" s="7">
        <v>25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6</v>
      </c>
      <c r="L10" s="7">
        <v>0</v>
      </c>
      <c r="M10" s="7">
        <v>0</v>
      </c>
    </row>
    <row r="11" spans="1:13" ht="12.75">
      <c r="A11" s="1" t="s">
        <v>3</v>
      </c>
      <c r="B11" s="1" t="s">
        <v>5</v>
      </c>
      <c r="C11" s="10">
        <f>SUM(D11:M11)</f>
        <v>338</v>
      </c>
      <c r="D11" s="13">
        <v>313</v>
      </c>
      <c r="E11" s="13">
        <v>4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18</v>
      </c>
      <c r="L11" s="13">
        <v>0</v>
      </c>
      <c r="M11" s="13">
        <v>1</v>
      </c>
    </row>
    <row r="12" spans="1:13" ht="12.75">
      <c r="A12" s="1" t="s">
        <v>3</v>
      </c>
      <c r="B12" s="1" t="s">
        <v>6</v>
      </c>
      <c r="C12" s="10">
        <f>SUM(D12:M12)</f>
        <v>1588</v>
      </c>
      <c r="D12" s="13">
        <v>1316</v>
      </c>
      <c r="E12" s="13">
        <v>138</v>
      </c>
      <c r="F12" s="13">
        <v>93</v>
      </c>
      <c r="G12" s="13">
        <v>1</v>
      </c>
      <c r="H12" s="13">
        <v>1</v>
      </c>
      <c r="I12" s="13">
        <v>0</v>
      </c>
      <c r="J12" s="13">
        <v>0</v>
      </c>
      <c r="K12" s="13">
        <v>32</v>
      </c>
      <c r="L12" s="13">
        <v>7</v>
      </c>
      <c r="M12" s="13">
        <v>0</v>
      </c>
    </row>
    <row r="13" spans="1:13" s="12" customFormat="1" ht="12.75">
      <c r="A13" s="5" t="s">
        <v>62</v>
      </c>
      <c r="B13" s="11"/>
      <c r="C13" s="6">
        <f>+C10+C11+C12</f>
        <v>2241</v>
      </c>
      <c r="D13" s="6">
        <f aca="true" t="shared" si="1" ref="D13:M13">+D10+D11+D12</f>
        <v>1911</v>
      </c>
      <c r="E13" s="6">
        <f t="shared" si="1"/>
        <v>167</v>
      </c>
      <c r="F13" s="6">
        <f t="shared" si="1"/>
        <v>93</v>
      </c>
      <c r="G13" s="6">
        <f t="shared" si="1"/>
        <v>3</v>
      </c>
      <c r="H13" s="6">
        <f t="shared" si="1"/>
        <v>3</v>
      </c>
      <c r="I13" s="6">
        <f t="shared" si="1"/>
        <v>0</v>
      </c>
      <c r="J13" s="6">
        <f t="shared" si="1"/>
        <v>0</v>
      </c>
      <c r="K13" s="6">
        <f t="shared" si="1"/>
        <v>56</v>
      </c>
      <c r="L13" s="6">
        <f t="shared" si="1"/>
        <v>7</v>
      </c>
      <c r="M13" s="6">
        <f t="shared" si="1"/>
        <v>1</v>
      </c>
    </row>
    <row r="14" spans="1:13" ht="12.75">
      <c r="A14" s="1" t="s">
        <v>7</v>
      </c>
      <c r="B14" s="1" t="s">
        <v>8</v>
      </c>
      <c r="C14" s="7">
        <f>SUM(D14:M14)</f>
        <v>448</v>
      </c>
      <c r="D14" s="7">
        <v>430</v>
      </c>
      <c r="E14" s="7">
        <v>16</v>
      </c>
      <c r="F14" s="7">
        <v>0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1" t="s">
        <v>7</v>
      </c>
      <c r="B15" s="1" t="s">
        <v>9</v>
      </c>
      <c r="C15" s="10">
        <f>SUM(D15:M15)</f>
        <v>60527</v>
      </c>
      <c r="D15" s="13">
        <v>52403</v>
      </c>
      <c r="E15" s="13">
        <v>6803</v>
      </c>
      <c r="F15" s="13">
        <v>923</v>
      </c>
      <c r="G15" s="13">
        <v>0</v>
      </c>
      <c r="H15" s="13">
        <v>1</v>
      </c>
      <c r="I15" s="13">
        <v>0</v>
      </c>
      <c r="J15" s="13">
        <v>0</v>
      </c>
      <c r="K15" s="13">
        <v>397</v>
      </c>
      <c r="L15" s="13">
        <v>0</v>
      </c>
      <c r="M15" s="13">
        <v>0</v>
      </c>
    </row>
    <row r="16" spans="1:13" s="12" customFormat="1" ht="12.75">
      <c r="A16" s="5" t="s">
        <v>63</v>
      </c>
      <c r="B16" s="11"/>
      <c r="C16" s="6">
        <f>+C14+C15</f>
        <v>60975</v>
      </c>
      <c r="D16" s="6">
        <f aca="true" t="shared" si="2" ref="D16:M16">+D14+D15</f>
        <v>52833</v>
      </c>
      <c r="E16" s="6">
        <f t="shared" si="2"/>
        <v>6819</v>
      </c>
      <c r="F16" s="6">
        <f t="shared" si="2"/>
        <v>923</v>
      </c>
      <c r="G16" s="6">
        <f t="shared" si="2"/>
        <v>1</v>
      </c>
      <c r="H16" s="6">
        <f t="shared" si="2"/>
        <v>2</v>
      </c>
      <c r="I16" s="6">
        <f t="shared" si="2"/>
        <v>0</v>
      </c>
      <c r="J16" s="6">
        <f t="shared" si="2"/>
        <v>0</v>
      </c>
      <c r="K16" s="6">
        <f t="shared" si="2"/>
        <v>397</v>
      </c>
      <c r="L16" s="6">
        <f t="shared" si="2"/>
        <v>0</v>
      </c>
      <c r="M16" s="6">
        <f t="shared" si="2"/>
        <v>0</v>
      </c>
    </row>
    <row r="17" spans="1:13" ht="12.75">
      <c r="A17" s="1" t="s">
        <v>10</v>
      </c>
      <c r="B17" s="1" t="s">
        <v>11</v>
      </c>
      <c r="C17" s="10">
        <f>SUM(D17:M17)</f>
        <v>610</v>
      </c>
      <c r="D17" s="14">
        <v>520</v>
      </c>
      <c r="E17" s="14">
        <v>60</v>
      </c>
      <c r="F17" s="14">
        <v>0</v>
      </c>
      <c r="G17" s="14">
        <v>1</v>
      </c>
      <c r="H17" s="14">
        <v>1</v>
      </c>
      <c r="I17" s="14">
        <v>0</v>
      </c>
      <c r="J17" s="14">
        <v>0</v>
      </c>
      <c r="K17" s="14">
        <v>28</v>
      </c>
      <c r="L17" s="14">
        <v>0</v>
      </c>
      <c r="M17" s="14">
        <v>0</v>
      </c>
    </row>
    <row r="18" spans="1:13" s="12" customFormat="1" ht="12.75">
      <c r="A18" s="5" t="s">
        <v>64</v>
      </c>
      <c r="B18" s="11"/>
      <c r="C18" s="6">
        <f>+C17</f>
        <v>610</v>
      </c>
      <c r="D18" s="6">
        <f aca="true" t="shared" si="3" ref="D18:M18">+D17</f>
        <v>520</v>
      </c>
      <c r="E18" s="6">
        <f t="shared" si="3"/>
        <v>60</v>
      </c>
      <c r="F18" s="6">
        <f t="shared" si="3"/>
        <v>0</v>
      </c>
      <c r="G18" s="6">
        <f t="shared" si="3"/>
        <v>1</v>
      </c>
      <c r="H18" s="6">
        <f t="shared" si="3"/>
        <v>1</v>
      </c>
      <c r="I18" s="6">
        <f t="shared" si="3"/>
        <v>0</v>
      </c>
      <c r="J18" s="6">
        <f t="shared" si="3"/>
        <v>0</v>
      </c>
      <c r="K18" s="6">
        <f t="shared" si="3"/>
        <v>28</v>
      </c>
      <c r="L18" s="6">
        <f t="shared" si="3"/>
        <v>0</v>
      </c>
      <c r="M18" s="6">
        <f t="shared" si="3"/>
        <v>0</v>
      </c>
    </row>
    <row r="19" spans="1:13" ht="12.75">
      <c r="A19" s="1" t="s">
        <v>12</v>
      </c>
      <c r="B19" s="1" t="s">
        <v>13</v>
      </c>
      <c r="C19" s="7">
        <f>SUM(D19:M19)</f>
        <v>1057</v>
      </c>
      <c r="D19" s="7">
        <v>904</v>
      </c>
      <c r="E19" s="7">
        <v>80</v>
      </c>
      <c r="F19" s="7">
        <v>12</v>
      </c>
      <c r="G19" s="7">
        <v>0</v>
      </c>
      <c r="H19" s="7">
        <v>0</v>
      </c>
      <c r="I19" s="7">
        <v>0</v>
      </c>
      <c r="J19" s="7">
        <v>0</v>
      </c>
      <c r="K19" s="7">
        <v>60</v>
      </c>
      <c r="L19" s="7">
        <v>0</v>
      </c>
      <c r="M19" s="7">
        <v>1</v>
      </c>
    </row>
    <row r="20" spans="1:13" ht="12.75">
      <c r="A20" s="1" t="s">
        <v>12</v>
      </c>
      <c r="B20" s="1" t="s">
        <v>14</v>
      </c>
      <c r="C20" s="10">
        <f>SUM(D20:M20)</f>
        <v>15126</v>
      </c>
      <c r="D20" s="14">
        <v>12155</v>
      </c>
      <c r="E20" s="14">
        <v>1931</v>
      </c>
      <c r="F20" s="14">
        <v>16</v>
      </c>
      <c r="G20" s="14">
        <v>1</v>
      </c>
      <c r="H20" s="14">
        <v>2</v>
      </c>
      <c r="I20" s="14">
        <v>0</v>
      </c>
      <c r="J20" s="14">
        <v>2</v>
      </c>
      <c r="K20" s="14">
        <v>240</v>
      </c>
      <c r="L20" s="14">
        <v>778</v>
      </c>
      <c r="M20" s="14">
        <v>1</v>
      </c>
    </row>
    <row r="21" spans="1:13" s="12" customFormat="1" ht="12.75">
      <c r="A21" s="5" t="s">
        <v>65</v>
      </c>
      <c r="B21" s="11"/>
      <c r="C21" s="6">
        <f>+C19+C20</f>
        <v>16183</v>
      </c>
      <c r="D21" s="6">
        <f aca="true" t="shared" si="4" ref="D21:M21">+D19+D20</f>
        <v>13059</v>
      </c>
      <c r="E21" s="6">
        <f t="shared" si="4"/>
        <v>2011</v>
      </c>
      <c r="F21" s="6">
        <f t="shared" si="4"/>
        <v>28</v>
      </c>
      <c r="G21" s="6">
        <f t="shared" si="4"/>
        <v>1</v>
      </c>
      <c r="H21" s="6">
        <f t="shared" si="4"/>
        <v>2</v>
      </c>
      <c r="I21" s="6">
        <f t="shared" si="4"/>
        <v>0</v>
      </c>
      <c r="J21" s="6">
        <f t="shared" si="4"/>
        <v>2</v>
      </c>
      <c r="K21" s="6">
        <f t="shared" si="4"/>
        <v>300</v>
      </c>
      <c r="L21" s="6">
        <f t="shared" si="4"/>
        <v>778</v>
      </c>
      <c r="M21" s="6">
        <f t="shared" si="4"/>
        <v>2</v>
      </c>
    </row>
    <row r="22" spans="1:13" ht="12.75">
      <c r="A22" s="1" t="s">
        <v>15</v>
      </c>
      <c r="B22" s="1" t="s">
        <v>16</v>
      </c>
      <c r="C22" s="10">
        <f>SUM(D22:M22)</f>
        <v>2582</v>
      </c>
      <c r="D22" s="13">
        <v>2297</v>
      </c>
      <c r="E22" s="13">
        <v>213</v>
      </c>
      <c r="F22" s="13">
        <v>18</v>
      </c>
      <c r="G22" s="13">
        <v>1</v>
      </c>
      <c r="H22" s="13">
        <v>1</v>
      </c>
      <c r="I22" s="13">
        <v>0</v>
      </c>
      <c r="J22" s="13">
        <v>0</v>
      </c>
      <c r="K22" s="13">
        <v>52</v>
      </c>
      <c r="L22" s="13">
        <v>0</v>
      </c>
      <c r="M22" s="13">
        <v>0</v>
      </c>
    </row>
    <row r="23" spans="1:13" ht="12.75">
      <c r="A23" s="1" t="s">
        <v>15</v>
      </c>
      <c r="B23" s="1" t="s">
        <v>17</v>
      </c>
      <c r="C23" s="7">
        <f>SUM(D23:M23)</f>
        <v>1700</v>
      </c>
      <c r="D23" s="7">
        <v>1077</v>
      </c>
      <c r="E23" s="7">
        <v>142</v>
      </c>
      <c r="F23" s="7">
        <v>11</v>
      </c>
      <c r="G23" s="7">
        <v>0</v>
      </c>
      <c r="H23" s="7">
        <v>1</v>
      </c>
      <c r="I23" s="7">
        <v>0</v>
      </c>
      <c r="J23" s="7">
        <v>0</v>
      </c>
      <c r="K23" s="7">
        <v>105</v>
      </c>
      <c r="L23" s="7">
        <v>364</v>
      </c>
      <c r="M23" s="7">
        <v>0</v>
      </c>
    </row>
    <row r="24" spans="1:13" s="12" customFormat="1" ht="12.75">
      <c r="A24" s="5" t="s">
        <v>66</v>
      </c>
      <c r="B24" s="11"/>
      <c r="C24" s="6">
        <f>+C22+C23</f>
        <v>4282</v>
      </c>
      <c r="D24" s="6">
        <f aca="true" t="shared" si="5" ref="D24:M24">+D22+D23</f>
        <v>3374</v>
      </c>
      <c r="E24" s="6">
        <f t="shared" si="5"/>
        <v>355</v>
      </c>
      <c r="F24" s="6">
        <f t="shared" si="5"/>
        <v>29</v>
      </c>
      <c r="G24" s="6">
        <f t="shared" si="5"/>
        <v>1</v>
      </c>
      <c r="H24" s="6">
        <f t="shared" si="5"/>
        <v>2</v>
      </c>
      <c r="I24" s="6">
        <f t="shared" si="5"/>
        <v>0</v>
      </c>
      <c r="J24" s="6">
        <f t="shared" si="5"/>
        <v>0</v>
      </c>
      <c r="K24" s="6">
        <f t="shared" si="5"/>
        <v>157</v>
      </c>
      <c r="L24" s="6">
        <f t="shared" si="5"/>
        <v>364</v>
      </c>
      <c r="M24" s="6">
        <f t="shared" si="5"/>
        <v>0</v>
      </c>
    </row>
    <row r="25" spans="1:13" ht="12.75">
      <c r="A25" s="1" t="s">
        <v>43</v>
      </c>
      <c r="B25" s="1" t="s">
        <v>44</v>
      </c>
      <c r="C25" s="7">
        <f>SUM(D25:M25)</f>
        <v>260</v>
      </c>
      <c r="D25" s="7">
        <v>221</v>
      </c>
      <c r="E25" s="7">
        <v>29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9</v>
      </c>
      <c r="L25" s="7">
        <v>0</v>
      </c>
      <c r="M25" s="7">
        <v>1</v>
      </c>
    </row>
    <row r="26" spans="1:13" s="12" customFormat="1" ht="12.75">
      <c r="A26" s="5" t="s">
        <v>67</v>
      </c>
      <c r="B26" s="11"/>
      <c r="C26" s="6">
        <f>+C25</f>
        <v>260</v>
      </c>
      <c r="D26" s="6">
        <f aca="true" t="shared" si="6" ref="D26:M26">+D25</f>
        <v>221</v>
      </c>
      <c r="E26" s="6">
        <f t="shared" si="6"/>
        <v>29</v>
      </c>
      <c r="F26" s="6">
        <f t="shared" si="6"/>
        <v>0</v>
      </c>
      <c r="G26" s="6">
        <f t="shared" si="6"/>
        <v>0</v>
      </c>
      <c r="H26" s="6">
        <f t="shared" si="6"/>
        <v>0</v>
      </c>
      <c r="I26" s="6">
        <f t="shared" si="6"/>
        <v>0</v>
      </c>
      <c r="J26" s="6">
        <f t="shared" si="6"/>
        <v>0</v>
      </c>
      <c r="K26" s="6">
        <f t="shared" si="6"/>
        <v>9</v>
      </c>
      <c r="L26" s="6">
        <f t="shared" si="6"/>
        <v>0</v>
      </c>
      <c r="M26" s="6">
        <f t="shared" si="6"/>
        <v>1</v>
      </c>
    </row>
    <row r="27" spans="1:13" ht="12.75">
      <c r="A27" s="1" t="s">
        <v>18</v>
      </c>
      <c r="B27" s="1" t="s">
        <v>19</v>
      </c>
      <c r="C27" s="10">
        <f>SUM(D27:M27)</f>
        <v>496</v>
      </c>
      <c r="D27" s="13">
        <v>430</v>
      </c>
      <c r="E27" s="13">
        <v>45</v>
      </c>
      <c r="F27" s="13">
        <v>0</v>
      </c>
      <c r="G27" s="13">
        <v>1</v>
      </c>
      <c r="H27" s="13">
        <v>1</v>
      </c>
      <c r="I27" s="13">
        <v>0</v>
      </c>
      <c r="J27" s="13">
        <v>0</v>
      </c>
      <c r="K27" s="13">
        <v>19</v>
      </c>
      <c r="L27" s="13">
        <v>0</v>
      </c>
      <c r="M27" s="13">
        <v>0</v>
      </c>
    </row>
    <row r="28" spans="1:13" s="12" customFormat="1" ht="12.75">
      <c r="A28" s="5" t="s">
        <v>68</v>
      </c>
      <c r="B28" s="11"/>
      <c r="C28" s="6">
        <f>+C27</f>
        <v>496</v>
      </c>
      <c r="D28" s="6">
        <f aca="true" t="shared" si="7" ref="D28:M28">+D27</f>
        <v>430</v>
      </c>
      <c r="E28" s="6">
        <f t="shared" si="7"/>
        <v>45</v>
      </c>
      <c r="F28" s="6">
        <f t="shared" si="7"/>
        <v>0</v>
      </c>
      <c r="G28" s="6">
        <f t="shared" si="7"/>
        <v>1</v>
      </c>
      <c r="H28" s="6">
        <f t="shared" si="7"/>
        <v>1</v>
      </c>
      <c r="I28" s="6">
        <f t="shared" si="7"/>
        <v>0</v>
      </c>
      <c r="J28" s="6">
        <f t="shared" si="7"/>
        <v>0</v>
      </c>
      <c r="K28" s="6">
        <f t="shared" si="7"/>
        <v>19</v>
      </c>
      <c r="L28" s="6">
        <f t="shared" si="7"/>
        <v>0</v>
      </c>
      <c r="M28" s="6">
        <f t="shared" si="7"/>
        <v>0</v>
      </c>
    </row>
    <row r="29" spans="1:13" ht="12.75">
      <c r="A29" s="1" t="s">
        <v>41</v>
      </c>
      <c r="B29" s="1" t="s">
        <v>42</v>
      </c>
      <c r="C29" s="7">
        <f>SUM(D29:M29)</f>
        <v>261</v>
      </c>
      <c r="D29" s="7">
        <v>221</v>
      </c>
      <c r="E29" s="7">
        <v>22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18</v>
      </c>
      <c r="L29" s="7">
        <v>0</v>
      </c>
      <c r="M29" s="7">
        <v>0</v>
      </c>
    </row>
    <row r="30" spans="1:13" s="12" customFormat="1" ht="12.75">
      <c r="A30" s="5" t="s">
        <v>69</v>
      </c>
      <c r="B30" s="11"/>
      <c r="C30" s="6">
        <f>+C29</f>
        <v>261</v>
      </c>
      <c r="D30" s="6">
        <f aca="true" t="shared" si="8" ref="D30:M30">+D29</f>
        <v>221</v>
      </c>
      <c r="E30" s="6">
        <f t="shared" si="8"/>
        <v>22</v>
      </c>
      <c r="F30" s="6">
        <f t="shared" si="8"/>
        <v>0</v>
      </c>
      <c r="G30" s="6">
        <f t="shared" si="8"/>
        <v>0</v>
      </c>
      <c r="H30" s="6">
        <f t="shared" si="8"/>
        <v>0</v>
      </c>
      <c r="I30" s="6">
        <f t="shared" si="8"/>
        <v>0</v>
      </c>
      <c r="J30" s="6">
        <f t="shared" si="8"/>
        <v>0</v>
      </c>
      <c r="K30" s="6">
        <f t="shared" si="8"/>
        <v>18</v>
      </c>
      <c r="L30" s="6">
        <f t="shared" si="8"/>
        <v>0</v>
      </c>
      <c r="M30" s="6">
        <f t="shared" si="8"/>
        <v>0</v>
      </c>
    </row>
    <row r="31" spans="1:13" ht="12.75">
      <c r="A31" s="1" t="s">
        <v>20</v>
      </c>
      <c r="B31" s="1" t="s">
        <v>21</v>
      </c>
      <c r="C31" s="10">
        <f>SUM(D31:M31)</f>
        <v>520</v>
      </c>
      <c r="D31" s="13">
        <v>447</v>
      </c>
      <c r="E31" s="13">
        <v>41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31</v>
      </c>
      <c r="L31" s="13">
        <v>0</v>
      </c>
      <c r="M31" s="13">
        <v>0</v>
      </c>
    </row>
    <row r="32" spans="1:13" s="12" customFormat="1" ht="12.75">
      <c r="A32" s="5" t="s">
        <v>70</v>
      </c>
      <c r="B32" s="11"/>
      <c r="C32" s="6">
        <f>+C31</f>
        <v>520</v>
      </c>
      <c r="D32" s="6">
        <f aca="true" t="shared" si="9" ref="D32:M32">+D31</f>
        <v>447</v>
      </c>
      <c r="E32" s="6">
        <f t="shared" si="9"/>
        <v>41</v>
      </c>
      <c r="F32" s="6">
        <f t="shared" si="9"/>
        <v>0</v>
      </c>
      <c r="G32" s="6">
        <f t="shared" si="9"/>
        <v>0</v>
      </c>
      <c r="H32" s="6">
        <f t="shared" si="9"/>
        <v>1</v>
      </c>
      <c r="I32" s="6">
        <f t="shared" si="9"/>
        <v>0</v>
      </c>
      <c r="J32" s="6">
        <f t="shared" si="9"/>
        <v>0</v>
      </c>
      <c r="K32" s="6">
        <f t="shared" si="9"/>
        <v>31</v>
      </c>
      <c r="L32" s="6">
        <f t="shared" si="9"/>
        <v>0</v>
      </c>
      <c r="M32" s="6">
        <f t="shared" si="9"/>
        <v>0</v>
      </c>
    </row>
    <row r="33" spans="1:13" ht="12.75">
      <c r="A33" s="1" t="s">
        <v>22</v>
      </c>
      <c r="B33" s="1" t="s">
        <v>23</v>
      </c>
      <c r="C33" s="10">
        <f>SUM(D33:M33)</f>
        <v>13655</v>
      </c>
      <c r="D33" s="13">
        <v>12091</v>
      </c>
      <c r="E33" s="13">
        <v>1057</v>
      </c>
      <c r="F33" s="13">
        <v>30</v>
      </c>
      <c r="G33" s="13">
        <v>1</v>
      </c>
      <c r="H33" s="13">
        <v>1</v>
      </c>
      <c r="I33" s="13">
        <v>0</v>
      </c>
      <c r="J33" s="13">
        <v>0</v>
      </c>
      <c r="K33" s="13">
        <v>344</v>
      </c>
      <c r="L33" s="13">
        <v>131</v>
      </c>
      <c r="M33" s="13">
        <v>0</v>
      </c>
    </row>
    <row r="34" spans="1:13" ht="12.75">
      <c r="A34" s="1" t="s">
        <v>22</v>
      </c>
      <c r="B34" s="1" t="s">
        <v>24</v>
      </c>
      <c r="C34" s="10">
        <f>SUM(D34:M34)</f>
        <v>35752</v>
      </c>
      <c r="D34" s="13">
        <v>31681</v>
      </c>
      <c r="E34" s="13">
        <v>3623</v>
      </c>
      <c r="F34" s="13">
        <v>88</v>
      </c>
      <c r="G34" s="13">
        <v>1</v>
      </c>
      <c r="H34" s="13">
        <v>1</v>
      </c>
      <c r="I34" s="13">
        <v>0</v>
      </c>
      <c r="J34" s="13">
        <v>3</v>
      </c>
      <c r="K34" s="13">
        <v>352</v>
      </c>
      <c r="L34" s="13">
        <v>0</v>
      </c>
      <c r="M34" s="13">
        <v>3</v>
      </c>
    </row>
    <row r="35" spans="1:13" s="12" customFormat="1" ht="12.75">
      <c r="A35" s="5" t="s">
        <v>71</v>
      </c>
      <c r="B35" s="11"/>
      <c r="C35" s="6">
        <f>+C33+C34</f>
        <v>49407</v>
      </c>
      <c r="D35" s="6">
        <f aca="true" t="shared" si="10" ref="D35:M35">+D33+D34</f>
        <v>43772</v>
      </c>
      <c r="E35" s="6">
        <f t="shared" si="10"/>
        <v>4680</v>
      </c>
      <c r="F35" s="6">
        <f t="shared" si="10"/>
        <v>118</v>
      </c>
      <c r="G35" s="6">
        <f t="shared" si="10"/>
        <v>2</v>
      </c>
      <c r="H35" s="6">
        <f t="shared" si="10"/>
        <v>2</v>
      </c>
      <c r="I35" s="6">
        <f t="shared" si="10"/>
        <v>0</v>
      </c>
      <c r="J35" s="6">
        <f t="shared" si="10"/>
        <v>3</v>
      </c>
      <c r="K35" s="6">
        <f t="shared" si="10"/>
        <v>696</v>
      </c>
      <c r="L35" s="6">
        <f t="shared" si="10"/>
        <v>131</v>
      </c>
      <c r="M35" s="6">
        <f t="shared" si="10"/>
        <v>3</v>
      </c>
    </row>
    <row r="36" spans="1:13" ht="12.75">
      <c r="A36" s="1" t="s">
        <v>25</v>
      </c>
      <c r="B36" s="1" t="s">
        <v>26</v>
      </c>
      <c r="C36" s="7">
        <f aca="true" t="shared" si="11" ref="C36:C41">SUM(D36:M36)</f>
        <v>97</v>
      </c>
      <c r="D36" s="7">
        <v>82</v>
      </c>
      <c r="E36" s="7">
        <v>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6</v>
      </c>
      <c r="L36" s="7">
        <v>0</v>
      </c>
      <c r="M36" s="7">
        <v>1</v>
      </c>
    </row>
    <row r="37" spans="1:13" ht="12.75">
      <c r="A37" s="1" t="s">
        <v>25</v>
      </c>
      <c r="B37" s="1" t="s">
        <v>27</v>
      </c>
      <c r="C37" s="7">
        <f t="shared" si="11"/>
        <v>114</v>
      </c>
      <c r="D37" s="7">
        <v>92</v>
      </c>
      <c r="E37" s="7">
        <v>6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16</v>
      </c>
      <c r="L37" s="7">
        <v>0</v>
      </c>
      <c r="M37" s="7">
        <v>0</v>
      </c>
    </row>
    <row r="38" spans="1:13" ht="12.75">
      <c r="A38" s="1" t="s">
        <v>25</v>
      </c>
      <c r="B38" s="1" t="s">
        <v>28</v>
      </c>
      <c r="C38" s="7">
        <f t="shared" si="11"/>
        <v>117</v>
      </c>
      <c r="D38" s="7">
        <v>95</v>
      </c>
      <c r="E38" s="7">
        <v>10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10</v>
      </c>
      <c r="L38" s="7">
        <v>0</v>
      </c>
      <c r="M38" s="7">
        <v>2</v>
      </c>
    </row>
    <row r="39" spans="1:13" ht="12.75">
      <c r="A39" s="1" t="s">
        <v>25</v>
      </c>
      <c r="B39" s="1" t="s">
        <v>29</v>
      </c>
      <c r="C39" s="10">
        <f t="shared" si="11"/>
        <v>1200</v>
      </c>
      <c r="D39" s="14">
        <v>1028</v>
      </c>
      <c r="E39" s="14">
        <v>126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46</v>
      </c>
      <c r="L39" s="14">
        <v>0</v>
      </c>
      <c r="M39" s="14">
        <v>0</v>
      </c>
    </row>
    <row r="40" spans="1:13" ht="12.75">
      <c r="A40" s="1" t="s">
        <v>25</v>
      </c>
      <c r="B40" s="1" t="s">
        <v>30</v>
      </c>
      <c r="C40" s="7">
        <f t="shared" si="11"/>
        <v>677</v>
      </c>
      <c r="D40" s="7">
        <v>571</v>
      </c>
      <c r="E40" s="7">
        <v>63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42</v>
      </c>
      <c r="L40" s="7">
        <v>0</v>
      </c>
      <c r="M40" s="7">
        <v>1</v>
      </c>
    </row>
    <row r="41" spans="1:13" ht="12.75">
      <c r="A41" s="1" t="s">
        <v>25</v>
      </c>
      <c r="B41" s="1" t="s">
        <v>31</v>
      </c>
      <c r="C41" s="10">
        <f t="shared" si="11"/>
        <v>125</v>
      </c>
      <c r="D41" s="14">
        <v>92</v>
      </c>
      <c r="E41" s="14">
        <v>9</v>
      </c>
      <c r="F41" s="14">
        <v>1</v>
      </c>
      <c r="G41" s="14">
        <v>2</v>
      </c>
      <c r="H41" s="14">
        <v>1</v>
      </c>
      <c r="I41" s="14">
        <v>0</v>
      </c>
      <c r="J41" s="14">
        <v>0</v>
      </c>
      <c r="K41" s="14">
        <v>12</v>
      </c>
      <c r="L41" s="14">
        <v>8</v>
      </c>
      <c r="M41" s="14">
        <v>0</v>
      </c>
    </row>
    <row r="42" spans="1:13" s="12" customFormat="1" ht="12.75">
      <c r="A42" s="5" t="s">
        <v>72</v>
      </c>
      <c r="B42" s="11"/>
      <c r="C42" s="6">
        <f>+C36+C37+C38+C39+C40+C41</f>
        <v>2330</v>
      </c>
      <c r="D42" s="6">
        <f aca="true" t="shared" si="12" ref="D42:M42">+D36+D37+D38+D39+D40+D41</f>
        <v>1960</v>
      </c>
      <c r="E42" s="6">
        <f t="shared" si="12"/>
        <v>222</v>
      </c>
      <c r="F42" s="6">
        <f t="shared" si="12"/>
        <v>1</v>
      </c>
      <c r="G42" s="6">
        <f t="shared" si="12"/>
        <v>2</v>
      </c>
      <c r="H42" s="6">
        <f t="shared" si="12"/>
        <v>1</v>
      </c>
      <c r="I42" s="6">
        <f t="shared" si="12"/>
        <v>0</v>
      </c>
      <c r="J42" s="6">
        <f t="shared" si="12"/>
        <v>0</v>
      </c>
      <c r="K42" s="6">
        <f t="shared" si="12"/>
        <v>132</v>
      </c>
      <c r="L42" s="6">
        <f t="shared" si="12"/>
        <v>8</v>
      </c>
      <c r="M42" s="6">
        <f t="shared" si="12"/>
        <v>4</v>
      </c>
    </row>
    <row r="43" spans="1:13" ht="12.75">
      <c r="A43" s="1" t="s">
        <v>32</v>
      </c>
      <c r="B43" s="1" t="s">
        <v>33</v>
      </c>
      <c r="C43" s="10">
        <f>SUM(D43:M43)</f>
        <v>56</v>
      </c>
      <c r="D43" s="14">
        <v>40</v>
      </c>
      <c r="E43" s="14">
        <v>3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13</v>
      </c>
      <c r="L43" s="14">
        <v>0</v>
      </c>
      <c r="M43" s="14">
        <v>0</v>
      </c>
    </row>
    <row r="44" spans="1:13" ht="12.75">
      <c r="A44" s="1" t="s">
        <v>32</v>
      </c>
      <c r="B44" s="1" t="s">
        <v>34</v>
      </c>
      <c r="C44" s="10">
        <f>SUM(D44:M44)</f>
        <v>4287</v>
      </c>
      <c r="D44" s="14">
        <v>3519</v>
      </c>
      <c r="E44" s="14">
        <v>381</v>
      </c>
      <c r="F44" s="14">
        <v>52</v>
      </c>
      <c r="G44" s="14">
        <v>1</v>
      </c>
      <c r="H44" s="14">
        <v>1</v>
      </c>
      <c r="I44" s="14">
        <v>0</v>
      </c>
      <c r="J44" s="14">
        <v>0</v>
      </c>
      <c r="K44" s="14">
        <v>135</v>
      </c>
      <c r="L44" s="14">
        <v>182</v>
      </c>
      <c r="M44" s="14">
        <v>16</v>
      </c>
    </row>
    <row r="45" spans="1:13" s="12" customFormat="1" ht="12.75">
      <c r="A45" s="5" t="s">
        <v>73</v>
      </c>
      <c r="B45" s="11"/>
      <c r="C45" s="6">
        <f>+C43+C44</f>
        <v>4343</v>
      </c>
      <c r="D45" s="6">
        <f aca="true" t="shared" si="13" ref="D45:M45">+D43+D44</f>
        <v>3559</v>
      </c>
      <c r="E45" s="6">
        <f t="shared" si="13"/>
        <v>384</v>
      </c>
      <c r="F45" s="6">
        <f t="shared" si="13"/>
        <v>52</v>
      </c>
      <c r="G45" s="6">
        <f t="shared" si="13"/>
        <v>1</v>
      </c>
      <c r="H45" s="6">
        <f t="shared" si="13"/>
        <v>1</v>
      </c>
      <c r="I45" s="6">
        <f t="shared" si="13"/>
        <v>0</v>
      </c>
      <c r="J45" s="6">
        <f t="shared" si="13"/>
        <v>0</v>
      </c>
      <c r="K45" s="6">
        <f t="shared" si="13"/>
        <v>148</v>
      </c>
      <c r="L45" s="6">
        <f t="shared" si="13"/>
        <v>182</v>
      </c>
      <c r="M45" s="6">
        <f t="shared" si="13"/>
        <v>16</v>
      </c>
    </row>
    <row r="46" spans="1:13" ht="12.75">
      <c r="A46" s="1" t="s">
        <v>35</v>
      </c>
      <c r="B46" s="1" t="s">
        <v>36</v>
      </c>
      <c r="C46" s="10">
        <f>SUM(D46:M46)</f>
        <v>544</v>
      </c>
      <c r="D46" s="13">
        <v>448</v>
      </c>
      <c r="E46" s="13">
        <v>66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29</v>
      </c>
      <c r="L46" s="13">
        <v>0</v>
      </c>
      <c r="M46" s="13">
        <v>0</v>
      </c>
    </row>
    <row r="47" spans="1:13" ht="12.75">
      <c r="A47" s="1" t="s">
        <v>35</v>
      </c>
      <c r="B47" s="1" t="s">
        <v>37</v>
      </c>
      <c r="C47" s="10">
        <f>SUM(D47:M47)</f>
        <v>1727</v>
      </c>
      <c r="D47" s="14">
        <v>1447</v>
      </c>
      <c r="E47" s="14">
        <v>181</v>
      </c>
      <c r="F47" s="14">
        <v>0</v>
      </c>
      <c r="G47" s="14">
        <v>2</v>
      </c>
      <c r="H47" s="14">
        <v>2</v>
      </c>
      <c r="I47" s="14">
        <v>0</v>
      </c>
      <c r="J47" s="14">
        <v>0</v>
      </c>
      <c r="K47" s="14">
        <v>88</v>
      </c>
      <c r="L47" s="14">
        <v>3</v>
      </c>
      <c r="M47" s="14">
        <v>4</v>
      </c>
    </row>
    <row r="48" spans="1:13" s="12" customFormat="1" ht="12.75">
      <c r="A48" s="5" t="s">
        <v>74</v>
      </c>
      <c r="B48" s="11"/>
      <c r="C48" s="6">
        <f>+C46+C47</f>
        <v>2271</v>
      </c>
      <c r="D48" s="6">
        <f aca="true" t="shared" si="14" ref="D48:M48">+D46+D47</f>
        <v>1895</v>
      </c>
      <c r="E48" s="6">
        <f t="shared" si="14"/>
        <v>247</v>
      </c>
      <c r="F48" s="6">
        <f t="shared" si="14"/>
        <v>0</v>
      </c>
      <c r="G48" s="6">
        <f t="shared" si="14"/>
        <v>2</v>
      </c>
      <c r="H48" s="6">
        <f t="shared" si="14"/>
        <v>3</v>
      </c>
      <c r="I48" s="6">
        <f t="shared" si="14"/>
        <v>0</v>
      </c>
      <c r="J48" s="6">
        <f t="shared" si="14"/>
        <v>0</v>
      </c>
      <c r="K48" s="6">
        <f t="shared" si="14"/>
        <v>117</v>
      </c>
      <c r="L48" s="6">
        <f t="shared" si="14"/>
        <v>3</v>
      </c>
      <c r="M48" s="6">
        <f t="shared" si="14"/>
        <v>4</v>
      </c>
    </row>
    <row r="49" spans="1:13" ht="12.75">
      <c r="A49" s="1" t="s">
        <v>38</v>
      </c>
      <c r="B49" s="1" t="s">
        <v>39</v>
      </c>
      <c r="C49" s="10">
        <f>SUM(D49:M49)</f>
        <v>304</v>
      </c>
      <c r="D49" s="14">
        <v>268</v>
      </c>
      <c r="E49" s="14">
        <v>22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11</v>
      </c>
      <c r="L49" s="14">
        <v>2</v>
      </c>
      <c r="M49" s="14">
        <v>0</v>
      </c>
    </row>
    <row r="50" spans="1:13" ht="12.75">
      <c r="A50" s="1" t="s">
        <v>38</v>
      </c>
      <c r="B50" s="1" t="s">
        <v>40</v>
      </c>
      <c r="C50" s="10">
        <f>SUM(D50:M50)</f>
        <v>316</v>
      </c>
      <c r="D50" s="14">
        <v>271</v>
      </c>
      <c r="E50" s="14">
        <v>28</v>
      </c>
      <c r="F50" s="14">
        <v>0</v>
      </c>
      <c r="G50" s="14">
        <v>1</v>
      </c>
      <c r="H50" s="14">
        <v>1</v>
      </c>
      <c r="I50" s="14">
        <v>0</v>
      </c>
      <c r="J50" s="14">
        <v>0</v>
      </c>
      <c r="K50" s="14">
        <v>14</v>
      </c>
      <c r="L50" s="14">
        <v>0</v>
      </c>
      <c r="M50" s="14">
        <v>1</v>
      </c>
    </row>
    <row r="51" spans="1:13" s="12" customFormat="1" ht="12.75">
      <c r="A51" s="5" t="s">
        <v>75</v>
      </c>
      <c r="C51" s="6">
        <f>+C49+C50</f>
        <v>620</v>
      </c>
      <c r="D51" s="6">
        <f aca="true" t="shared" si="15" ref="D51:M51">+D49+D50</f>
        <v>539</v>
      </c>
      <c r="E51" s="6">
        <f t="shared" si="15"/>
        <v>50</v>
      </c>
      <c r="F51" s="6">
        <f t="shared" si="15"/>
        <v>0</v>
      </c>
      <c r="G51" s="6">
        <f t="shared" si="15"/>
        <v>1</v>
      </c>
      <c r="H51" s="6">
        <f t="shared" si="15"/>
        <v>2</v>
      </c>
      <c r="I51" s="6">
        <f t="shared" si="15"/>
        <v>0</v>
      </c>
      <c r="J51" s="6">
        <f t="shared" si="15"/>
        <v>0</v>
      </c>
      <c r="K51" s="6">
        <f t="shared" si="15"/>
        <v>25</v>
      </c>
      <c r="L51" s="6">
        <f t="shared" si="15"/>
        <v>2</v>
      </c>
      <c r="M51" s="6">
        <f t="shared" si="15"/>
        <v>1</v>
      </c>
    </row>
    <row r="52" spans="3:13" ht="12.75"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2" customFormat="1" ht="12.75">
      <c r="A53" s="5" t="s">
        <v>76</v>
      </c>
      <c r="C53" s="6">
        <f>+C9+C13+C16+C18+C21+C24+C26+C28+C30+C32+C35+C42+C45+C48+C51</f>
        <v>170181</v>
      </c>
      <c r="D53" s="6">
        <f aca="true" t="shared" si="16" ref="D53:M53">+D9+D13+D16+D18+D21+D24+D26+D28+D30+D32+D35+D42+D45+D48+D51</f>
        <v>145625</v>
      </c>
      <c r="E53" s="6">
        <f t="shared" si="16"/>
        <v>19191</v>
      </c>
      <c r="F53" s="6">
        <f t="shared" si="16"/>
        <v>1385</v>
      </c>
      <c r="G53" s="6">
        <f t="shared" si="16"/>
        <v>17</v>
      </c>
      <c r="H53" s="6">
        <f t="shared" si="16"/>
        <v>22</v>
      </c>
      <c r="I53" s="6">
        <f t="shared" si="16"/>
        <v>0</v>
      </c>
      <c r="J53" s="6">
        <f t="shared" si="16"/>
        <v>5</v>
      </c>
      <c r="K53" s="6">
        <f t="shared" si="16"/>
        <v>2424</v>
      </c>
      <c r="L53" s="6">
        <f t="shared" si="16"/>
        <v>1479</v>
      </c>
      <c r="M53" s="6">
        <f t="shared" si="16"/>
        <v>33</v>
      </c>
    </row>
    <row r="54" spans="3:13" ht="12.75"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3:13" ht="12.75"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3:13" ht="12.75"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2011-12-22T21:21:42Z</cp:lastPrinted>
  <dcterms:created xsi:type="dcterms:W3CDTF">2011-12-05T18:17:44Z</dcterms:created>
  <dcterms:modified xsi:type="dcterms:W3CDTF">2015-01-09T21:53:13Z</dcterms:modified>
  <cp:category/>
  <cp:version/>
  <cp:contentType/>
  <cp:contentStatus/>
</cp:coreProperties>
</file>