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entrerios12" sheetId="1" r:id="rId1"/>
    <sheet name="usucoopentrerios12" sheetId="2" r:id="rId2"/>
  </sheets>
  <definedNames/>
  <calcPr fullCalcOnLoad="1"/>
</workbook>
</file>

<file path=xl/sharedStrings.xml><?xml version="1.0" encoding="utf-8"?>
<sst xmlns="http://schemas.openxmlformats.org/spreadsheetml/2006/main" count="147" uniqueCount="62">
  <si>
    <t>Concordia</t>
  </si>
  <si>
    <t>Coop de Concordia</t>
  </si>
  <si>
    <t>Diamante</t>
  </si>
  <si>
    <t>Coop de Quebracho</t>
  </si>
  <si>
    <t>Federación</t>
  </si>
  <si>
    <t>Coop de Chajari</t>
  </si>
  <si>
    <t>Gualeguay</t>
  </si>
  <si>
    <t>Coop La Protectora</t>
  </si>
  <si>
    <t>Coop La Esperanza</t>
  </si>
  <si>
    <t>Gualeguaychú</t>
  </si>
  <si>
    <t>Coop San Antonio</t>
  </si>
  <si>
    <t>Coop de Gualeguaychu</t>
  </si>
  <si>
    <t>La Paz</t>
  </si>
  <si>
    <t>Coop de La Paz</t>
  </si>
  <si>
    <t>Nogoyá</t>
  </si>
  <si>
    <t>Paraná</t>
  </si>
  <si>
    <t>Coop La Agrícola Regional (Crespo)</t>
  </si>
  <si>
    <t>Coop de 25 de Mayo</t>
  </si>
  <si>
    <t>Coop El Tala</t>
  </si>
  <si>
    <t>Coop Gral José de San Martín</t>
  </si>
  <si>
    <t>Tala</t>
  </si>
  <si>
    <t>Coop El Supremo Entrerriano</t>
  </si>
  <si>
    <t>Uruguay</t>
  </si>
  <si>
    <t>Coop Ruta J</t>
  </si>
  <si>
    <t>Coop General Urquiza</t>
  </si>
  <si>
    <t>Victoria</t>
  </si>
  <si>
    <t>Coop de Victoria</t>
  </si>
  <si>
    <t>Villaguay</t>
  </si>
  <si>
    <t>Coop de Villaguay Ltda.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</si>
  <si>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</si>
  <si>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</si>
  <si>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</si>
  <si>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</si>
  <si>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</si>
  <si>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</si>
  <si>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</si>
  <si>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</si>
  <si>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</si>
  <si>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</si>
  <si>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</si>
  <si>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</si>
  <si>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</si>
  <si>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</si>
  <si>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</si>
  <si>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Provincia de ENTRE RIOS</t>
  </si>
  <si>
    <t>Cantidad de usuarios</t>
  </si>
  <si>
    <t>Total Concordia</t>
  </si>
  <si>
    <t>Total Diamante</t>
  </si>
  <si>
    <t>Total Federación</t>
  </si>
  <si>
    <t>Total Gualeguay</t>
  </si>
  <si>
    <t>Total Gualeguaychú</t>
  </si>
  <si>
    <t>Total La Paz</t>
  </si>
  <si>
    <t>Total Nogoyá</t>
  </si>
  <si>
    <t>Total Paraná</t>
  </si>
  <si>
    <t>Total Tala</t>
  </si>
  <si>
    <t>Total Uruguay</t>
  </si>
  <si>
    <t>Total Victoria</t>
  </si>
  <si>
    <t>Total Villaguay</t>
  </si>
  <si>
    <t>TOTAL COOPERATIVAS</t>
  </si>
  <si>
    <t>Coop de Santa Anita</t>
  </si>
  <si>
    <t>Cooperativas de la Provincia de ENTRE RIOS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</si>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</sst>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3" fillId="0" borderId="1" xfId="19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7">
      <selection activeCell="B46" sqref="B46"/>
    </sheetView>
  </sheetViews>
  <sheetFormatPr defaultColWidth="11.421875" defaultRowHeight="12.75"/>
  <cols>
    <col min="1" max="1" width="24.28125" style="0" customWidth="1"/>
    <col min="2" max="2" width="23.7109375" style="0" customWidth="1"/>
    <col min="3" max="3" width="17.00390625" style="0" customWidth="1"/>
  </cols>
  <sheetData>
    <row r="2" spans="1:13" ht="12.75">
      <c r="A2" s="3" t="s">
        <v>61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44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29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30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31</v>
      </c>
      <c r="B7" s="3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12.75">
      <c r="A8" t="s">
        <v>0</v>
      </c>
      <c r="B8" t="s">
        <v>1</v>
      </c>
      <c r="C8" s="9">
        <f>SUM(D8:M8)</f>
        <v>269004.054</v>
      </c>
      <c r="D8" s="9">
        <v>141022.331</v>
      </c>
      <c r="E8" s="9">
        <v>59478.919</v>
      </c>
      <c r="F8" s="9">
        <v>24780.853</v>
      </c>
      <c r="G8" s="9">
        <v>8321.993</v>
      </c>
      <c r="H8" s="9">
        <v>16350.537</v>
      </c>
      <c r="I8" s="9">
        <v>0</v>
      </c>
      <c r="J8" s="9">
        <v>0</v>
      </c>
      <c r="K8" s="9">
        <v>14491.14</v>
      </c>
      <c r="L8" s="9">
        <v>0</v>
      </c>
      <c r="M8" s="9">
        <v>4558.281</v>
      </c>
    </row>
    <row r="9" spans="1:13" s="10" customFormat="1" ht="12.75">
      <c r="A9" s="1" t="s">
        <v>46</v>
      </c>
      <c r="C9" s="4">
        <f>+C8</f>
        <v>269004.054</v>
      </c>
      <c r="D9" s="4">
        <f aca="true" t="shared" si="0" ref="D9:M9">+D8</f>
        <v>141022.331</v>
      </c>
      <c r="E9" s="4">
        <f t="shared" si="0"/>
        <v>59478.919</v>
      </c>
      <c r="F9" s="4">
        <f t="shared" si="0"/>
        <v>24780.853</v>
      </c>
      <c r="G9" s="4">
        <f t="shared" si="0"/>
        <v>8321.993</v>
      </c>
      <c r="H9" s="4">
        <f t="shared" si="0"/>
        <v>16350.537</v>
      </c>
      <c r="I9" s="4">
        <f t="shared" si="0"/>
        <v>0</v>
      </c>
      <c r="J9" s="4">
        <f t="shared" si="0"/>
        <v>0</v>
      </c>
      <c r="K9" s="4">
        <f t="shared" si="0"/>
        <v>14491.14</v>
      </c>
      <c r="L9" s="4">
        <f t="shared" si="0"/>
        <v>0</v>
      </c>
      <c r="M9" s="4">
        <f t="shared" si="0"/>
        <v>4558.281</v>
      </c>
    </row>
    <row r="10" spans="1:13" ht="12.75">
      <c r="A10" t="s">
        <v>2</v>
      </c>
      <c r="B10" t="s">
        <v>3</v>
      </c>
      <c r="C10" s="9">
        <f>SUM(D10:M10)</f>
        <v>9377.032000000001</v>
      </c>
      <c r="D10" s="9">
        <v>2544.421</v>
      </c>
      <c r="E10" s="9">
        <v>3898.404</v>
      </c>
      <c r="F10" s="9">
        <v>69.975</v>
      </c>
      <c r="G10" s="9">
        <v>0</v>
      </c>
      <c r="H10" s="9">
        <v>913.205</v>
      </c>
      <c r="I10" s="9">
        <v>0</v>
      </c>
      <c r="J10" s="9">
        <v>0</v>
      </c>
      <c r="K10" s="9">
        <v>180.108</v>
      </c>
      <c r="L10" s="9">
        <v>1770.919</v>
      </c>
      <c r="M10" s="9">
        <v>0</v>
      </c>
    </row>
    <row r="11" spans="1:13" s="10" customFormat="1" ht="12.75">
      <c r="A11" s="1" t="s">
        <v>47</v>
      </c>
      <c r="C11" s="4">
        <f>+C10</f>
        <v>9377.032000000001</v>
      </c>
      <c r="D11" s="4">
        <f aca="true" t="shared" si="1" ref="D11:M11">+D10</f>
        <v>2544.421</v>
      </c>
      <c r="E11" s="4">
        <f t="shared" si="1"/>
        <v>3898.404</v>
      </c>
      <c r="F11" s="4">
        <f t="shared" si="1"/>
        <v>69.975</v>
      </c>
      <c r="G11" s="4">
        <f t="shared" si="1"/>
        <v>0</v>
      </c>
      <c r="H11" s="4">
        <f t="shared" si="1"/>
        <v>913.205</v>
      </c>
      <c r="I11" s="4">
        <f t="shared" si="1"/>
        <v>0</v>
      </c>
      <c r="J11" s="4">
        <f t="shared" si="1"/>
        <v>0</v>
      </c>
      <c r="K11" s="4">
        <f t="shared" si="1"/>
        <v>180.108</v>
      </c>
      <c r="L11" s="4">
        <f t="shared" si="1"/>
        <v>1770.919</v>
      </c>
      <c r="M11" s="4">
        <f t="shared" si="1"/>
        <v>0</v>
      </c>
    </row>
    <row r="12" spans="1:13" ht="12.75">
      <c r="A12" t="s">
        <v>4</v>
      </c>
      <c r="B12" t="s">
        <v>5</v>
      </c>
      <c r="C12" s="9">
        <f>SUM(D12:M12)</f>
        <v>39269.902</v>
      </c>
      <c r="D12" s="9">
        <v>8329.041</v>
      </c>
      <c r="E12" s="9">
        <v>21640.422</v>
      </c>
      <c r="F12" s="9">
        <v>270.049</v>
      </c>
      <c r="G12" s="9">
        <v>0</v>
      </c>
      <c r="H12" s="9">
        <v>1972.865</v>
      </c>
      <c r="I12" s="9">
        <v>0</v>
      </c>
      <c r="J12" s="9">
        <v>586.56</v>
      </c>
      <c r="K12" s="9">
        <v>1123.76</v>
      </c>
      <c r="L12" s="9">
        <v>5347.205</v>
      </c>
      <c r="M12" s="9">
        <v>0</v>
      </c>
    </row>
    <row r="13" spans="1:13" s="10" customFormat="1" ht="12.75">
      <c r="A13" s="1" t="s">
        <v>48</v>
      </c>
      <c r="C13" s="4">
        <f>+C12</f>
        <v>39269.902</v>
      </c>
      <c r="D13" s="4">
        <f aca="true" t="shared" si="2" ref="D13:M13">+D12</f>
        <v>8329.041</v>
      </c>
      <c r="E13" s="4">
        <f t="shared" si="2"/>
        <v>21640.422</v>
      </c>
      <c r="F13" s="4">
        <f t="shared" si="2"/>
        <v>270.049</v>
      </c>
      <c r="G13" s="4">
        <f t="shared" si="2"/>
        <v>0</v>
      </c>
      <c r="H13" s="4">
        <f t="shared" si="2"/>
        <v>1972.865</v>
      </c>
      <c r="I13" s="4">
        <f t="shared" si="2"/>
        <v>0</v>
      </c>
      <c r="J13" s="4">
        <f t="shared" si="2"/>
        <v>586.56</v>
      </c>
      <c r="K13" s="4">
        <f t="shared" si="2"/>
        <v>1123.76</v>
      </c>
      <c r="L13" s="4">
        <f t="shared" si="2"/>
        <v>5347.205</v>
      </c>
      <c r="M13" s="4">
        <f t="shared" si="2"/>
        <v>0</v>
      </c>
    </row>
    <row r="14" spans="1:13" ht="12.75">
      <c r="A14" t="s">
        <v>6</v>
      </c>
      <c r="B14" t="s">
        <v>7</v>
      </c>
      <c r="C14" s="9">
        <f>SUM(D14:M14)</f>
        <v>8761.841</v>
      </c>
      <c r="D14" s="9">
        <v>0</v>
      </c>
      <c r="E14" s="9">
        <v>4558.701</v>
      </c>
      <c r="F14" s="9">
        <v>3130.5</v>
      </c>
      <c r="G14" s="9">
        <v>0</v>
      </c>
      <c r="H14" s="9">
        <v>58.92</v>
      </c>
      <c r="I14" s="9">
        <v>0</v>
      </c>
      <c r="J14" s="9">
        <v>0</v>
      </c>
      <c r="K14" s="9">
        <v>63.755</v>
      </c>
      <c r="L14" s="9">
        <v>949.965</v>
      </c>
      <c r="M14" s="9">
        <v>0</v>
      </c>
    </row>
    <row r="15" spans="1:13" ht="12.75">
      <c r="A15" t="s">
        <v>6</v>
      </c>
      <c r="B15" t="s">
        <v>8</v>
      </c>
      <c r="C15" s="9">
        <f>SUM(D15:M15)</f>
        <v>319.252</v>
      </c>
      <c r="D15" s="9">
        <v>0</v>
      </c>
      <c r="E15" s="9">
        <v>4.287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11.443</v>
      </c>
      <c r="L15" s="9">
        <v>303.522</v>
      </c>
      <c r="M15" s="9">
        <v>0</v>
      </c>
    </row>
    <row r="16" spans="1:13" s="10" customFormat="1" ht="12.75">
      <c r="A16" s="1" t="s">
        <v>49</v>
      </c>
      <c r="C16" s="4">
        <f>+C14+C15</f>
        <v>9081.093</v>
      </c>
      <c r="D16" s="4">
        <f aca="true" t="shared" si="3" ref="D16:M16">+D14+D15</f>
        <v>0</v>
      </c>
      <c r="E16" s="4">
        <f t="shared" si="3"/>
        <v>4562.988</v>
      </c>
      <c r="F16" s="4">
        <f t="shared" si="3"/>
        <v>3130.5</v>
      </c>
      <c r="G16" s="4">
        <f t="shared" si="3"/>
        <v>0</v>
      </c>
      <c r="H16" s="4">
        <f t="shared" si="3"/>
        <v>58.92</v>
      </c>
      <c r="I16" s="4">
        <f t="shared" si="3"/>
        <v>0</v>
      </c>
      <c r="J16" s="4">
        <f t="shared" si="3"/>
        <v>0</v>
      </c>
      <c r="K16" s="4">
        <f t="shared" si="3"/>
        <v>75.19800000000001</v>
      </c>
      <c r="L16" s="4">
        <f t="shared" si="3"/>
        <v>1253.487</v>
      </c>
      <c r="M16" s="4">
        <f t="shared" si="3"/>
        <v>0</v>
      </c>
    </row>
    <row r="17" spans="1:13" ht="12.75">
      <c r="A17" t="s">
        <v>9</v>
      </c>
      <c r="B17" t="s">
        <v>10</v>
      </c>
      <c r="C17" s="9">
        <f>SUM(D17:M17)</f>
        <v>9836.964</v>
      </c>
      <c r="D17" s="9">
        <v>3110.502</v>
      </c>
      <c r="E17" s="9">
        <v>1318.922</v>
      </c>
      <c r="F17" s="9">
        <v>2021.903</v>
      </c>
      <c r="G17" s="9">
        <v>0</v>
      </c>
      <c r="H17" s="9">
        <v>822.792</v>
      </c>
      <c r="I17" s="9">
        <v>0</v>
      </c>
      <c r="J17" s="9">
        <v>0</v>
      </c>
      <c r="K17" s="9">
        <v>438.736</v>
      </c>
      <c r="L17" s="9">
        <v>2124.109</v>
      </c>
      <c r="M17" s="9">
        <v>0</v>
      </c>
    </row>
    <row r="18" spans="1:13" ht="12.75">
      <c r="A18" t="s">
        <v>9</v>
      </c>
      <c r="B18" t="s">
        <v>11</v>
      </c>
      <c r="C18" s="9">
        <f>SUM(D18:M18)</f>
        <v>193680.92799999999</v>
      </c>
      <c r="D18" s="9">
        <v>81822.024</v>
      </c>
      <c r="E18" s="9">
        <v>24690.352</v>
      </c>
      <c r="F18" s="9">
        <v>69347.088</v>
      </c>
      <c r="G18" s="9">
        <v>3605.987</v>
      </c>
      <c r="H18" s="9">
        <v>8569.771</v>
      </c>
      <c r="I18" s="9">
        <v>0</v>
      </c>
      <c r="J18" s="9">
        <v>0</v>
      </c>
      <c r="K18" s="9">
        <v>3499.542</v>
      </c>
      <c r="L18" s="9">
        <v>2146.164</v>
      </c>
      <c r="M18" s="9">
        <v>0</v>
      </c>
    </row>
    <row r="19" spans="1:13" s="10" customFormat="1" ht="12.75">
      <c r="A19" s="1" t="s">
        <v>50</v>
      </c>
      <c r="C19" s="4">
        <f>+C17+C18</f>
        <v>203517.892</v>
      </c>
      <c r="D19" s="4">
        <f aca="true" t="shared" si="4" ref="D19:M19">+D17+D18</f>
        <v>84932.526</v>
      </c>
      <c r="E19" s="4">
        <f t="shared" si="4"/>
        <v>26009.273999999998</v>
      </c>
      <c r="F19" s="4">
        <f t="shared" si="4"/>
        <v>71368.99100000001</v>
      </c>
      <c r="G19" s="4">
        <f t="shared" si="4"/>
        <v>3605.987</v>
      </c>
      <c r="H19" s="4">
        <f t="shared" si="4"/>
        <v>9392.563</v>
      </c>
      <c r="I19" s="4">
        <f t="shared" si="4"/>
        <v>0</v>
      </c>
      <c r="J19" s="4">
        <f t="shared" si="4"/>
        <v>0</v>
      </c>
      <c r="K19" s="4">
        <f t="shared" si="4"/>
        <v>3938.278</v>
      </c>
      <c r="L19" s="4">
        <f t="shared" si="4"/>
        <v>4270.273</v>
      </c>
      <c r="M19" s="4">
        <f t="shared" si="4"/>
        <v>0</v>
      </c>
    </row>
    <row r="20" spans="1:13" ht="12.75">
      <c r="A20" t="s">
        <v>12</v>
      </c>
      <c r="B20" t="s">
        <v>13</v>
      </c>
      <c r="C20" s="9">
        <f>SUM(D20:M20)</f>
        <v>43455.505000000005</v>
      </c>
      <c r="D20" s="9">
        <v>21642.594</v>
      </c>
      <c r="E20" s="9">
        <v>6795.678</v>
      </c>
      <c r="F20" s="9">
        <v>3689.58</v>
      </c>
      <c r="G20" s="9">
        <v>1843.718</v>
      </c>
      <c r="H20" s="9">
        <v>1901.044</v>
      </c>
      <c r="I20" s="9">
        <v>0</v>
      </c>
      <c r="J20" s="9">
        <v>0</v>
      </c>
      <c r="K20" s="9">
        <v>1444.282</v>
      </c>
      <c r="L20" s="9">
        <v>6138.609</v>
      </c>
      <c r="M20" s="9">
        <v>0</v>
      </c>
    </row>
    <row r="21" spans="1:13" s="10" customFormat="1" ht="12.75">
      <c r="A21" s="1" t="s">
        <v>51</v>
      </c>
      <c r="C21" s="4">
        <f>+C20</f>
        <v>43455.505000000005</v>
      </c>
      <c r="D21" s="4">
        <f aca="true" t="shared" si="5" ref="D21:M21">+D20</f>
        <v>21642.594</v>
      </c>
      <c r="E21" s="4">
        <f t="shared" si="5"/>
        <v>6795.678</v>
      </c>
      <c r="F21" s="4">
        <f t="shared" si="5"/>
        <v>3689.58</v>
      </c>
      <c r="G21" s="4">
        <f t="shared" si="5"/>
        <v>1843.718</v>
      </c>
      <c r="H21" s="4">
        <f t="shared" si="5"/>
        <v>1901.044</v>
      </c>
      <c r="I21" s="4">
        <f t="shared" si="5"/>
        <v>0</v>
      </c>
      <c r="J21" s="4">
        <f t="shared" si="5"/>
        <v>0</v>
      </c>
      <c r="K21" s="4">
        <f t="shared" si="5"/>
        <v>1444.282</v>
      </c>
      <c r="L21" s="4">
        <f t="shared" si="5"/>
        <v>6138.609</v>
      </c>
      <c r="M21" s="4">
        <f t="shared" si="5"/>
        <v>0</v>
      </c>
    </row>
    <row r="22" spans="1:13" ht="12.75">
      <c r="A22" t="s">
        <v>14</v>
      </c>
      <c r="B22" t="s">
        <v>8</v>
      </c>
      <c r="C22" s="9">
        <f>SUM(D22:M22)</f>
        <v>3075.151</v>
      </c>
      <c r="D22" s="9">
        <v>0</v>
      </c>
      <c r="E22" s="9">
        <v>70.384</v>
      </c>
      <c r="F22" s="9">
        <v>303.545</v>
      </c>
      <c r="G22" s="9">
        <v>348.69</v>
      </c>
      <c r="H22" s="9">
        <v>14.452</v>
      </c>
      <c r="I22" s="9">
        <v>0</v>
      </c>
      <c r="J22" s="9">
        <v>0</v>
      </c>
      <c r="K22" s="9">
        <v>48.659</v>
      </c>
      <c r="L22" s="9">
        <v>2289.421</v>
      </c>
      <c r="M22" s="9">
        <v>0</v>
      </c>
    </row>
    <row r="23" spans="1:13" s="10" customFormat="1" ht="12.75">
      <c r="A23" s="1" t="s">
        <v>52</v>
      </c>
      <c r="C23" s="4">
        <f>+C22</f>
        <v>3075.151</v>
      </c>
      <c r="D23" s="4">
        <f aca="true" t="shared" si="6" ref="D23:M23">+D22</f>
        <v>0</v>
      </c>
      <c r="E23" s="4">
        <f t="shared" si="6"/>
        <v>70.384</v>
      </c>
      <c r="F23" s="4">
        <f t="shared" si="6"/>
        <v>303.545</v>
      </c>
      <c r="G23" s="4">
        <f t="shared" si="6"/>
        <v>348.69</v>
      </c>
      <c r="H23" s="4">
        <f t="shared" si="6"/>
        <v>14.452</v>
      </c>
      <c r="I23" s="4">
        <f t="shared" si="6"/>
        <v>0</v>
      </c>
      <c r="J23" s="4">
        <f t="shared" si="6"/>
        <v>0</v>
      </c>
      <c r="K23" s="4">
        <f t="shared" si="6"/>
        <v>48.659</v>
      </c>
      <c r="L23" s="4">
        <f t="shared" si="6"/>
        <v>2289.421</v>
      </c>
      <c r="M23" s="4">
        <f t="shared" si="6"/>
        <v>0</v>
      </c>
    </row>
    <row r="24" spans="1:13" ht="12.75">
      <c r="A24" t="s">
        <v>15</v>
      </c>
      <c r="B24" t="s">
        <v>16</v>
      </c>
      <c r="C24" s="9">
        <f>SUM(D24:M24)</f>
        <v>49581.687000000005</v>
      </c>
      <c r="D24" s="9">
        <v>8296.029</v>
      </c>
      <c r="E24" s="9">
        <v>13867.415</v>
      </c>
      <c r="F24" s="9">
        <v>17269.253</v>
      </c>
      <c r="G24" s="9">
        <v>246.156</v>
      </c>
      <c r="H24" s="9">
        <v>866.892</v>
      </c>
      <c r="I24" s="9">
        <v>0</v>
      </c>
      <c r="J24" s="9">
        <v>0</v>
      </c>
      <c r="K24" s="9">
        <v>463.752</v>
      </c>
      <c r="L24" s="9">
        <v>8287.372</v>
      </c>
      <c r="M24" s="9">
        <v>284.818</v>
      </c>
    </row>
    <row r="25" spans="1:13" ht="12.75">
      <c r="A25" t="s">
        <v>15</v>
      </c>
      <c r="B25" t="s">
        <v>3</v>
      </c>
      <c r="C25" s="9">
        <f>SUM(D25:M25)</f>
        <v>26572.850999999995</v>
      </c>
      <c r="D25" s="9">
        <v>10763.718</v>
      </c>
      <c r="E25" s="9">
        <v>5125.996</v>
      </c>
      <c r="F25" s="9">
        <v>3789.996</v>
      </c>
      <c r="G25" s="9">
        <v>0</v>
      </c>
      <c r="H25" s="9">
        <v>1598.474</v>
      </c>
      <c r="I25" s="9">
        <v>0</v>
      </c>
      <c r="J25" s="9">
        <v>0</v>
      </c>
      <c r="K25" s="9">
        <v>941.834</v>
      </c>
      <c r="L25" s="9">
        <v>4352.833</v>
      </c>
      <c r="M25" s="9">
        <v>0</v>
      </c>
    </row>
    <row r="26" spans="1:13" ht="12.75">
      <c r="A26" t="s">
        <v>15</v>
      </c>
      <c r="B26" t="s">
        <v>17</v>
      </c>
      <c r="C26" s="9">
        <f>SUM(D26:M26)</f>
        <v>20213.231</v>
      </c>
      <c r="D26" s="9">
        <v>8186.514</v>
      </c>
      <c r="E26" s="9">
        <v>4790.032</v>
      </c>
      <c r="F26" s="9">
        <v>563.749</v>
      </c>
      <c r="G26" s="9">
        <v>407.456</v>
      </c>
      <c r="H26" s="9">
        <v>1350.758</v>
      </c>
      <c r="I26" s="9">
        <v>0</v>
      </c>
      <c r="J26" s="9">
        <v>0</v>
      </c>
      <c r="K26" s="9">
        <v>933.999</v>
      </c>
      <c r="L26" s="9">
        <v>3980.723</v>
      </c>
      <c r="M26" s="9">
        <v>0</v>
      </c>
    </row>
    <row r="27" spans="1:13" ht="12.75">
      <c r="A27" t="s">
        <v>15</v>
      </c>
      <c r="B27" t="s">
        <v>18</v>
      </c>
      <c r="C27" s="9">
        <f>SUM(D27:M27)</f>
        <v>20442.119</v>
      </c>
      <c r="D27" s="9">
        <v>7734.859</v>
      </c>
      <c r="E27" s="9">
        <v>5958.094</v>
      </c>
      <c r="F27" s="9">
        <v>273.998</v>
      </c>
      <c r="G27" s="9">
        <v>0</v>
      </c>
      <c r="H27" s="9">
        <v>1825.464</v>
      </c>
      <c r="I27" s="9">
        <v>0</v>
      </c>
      <c r="J27" s="9">
        <v>0</v>
      </c>
      <c r="K27" s="9">
        <v>637.814</v>
      </c>
      <c r="L27" s="9">
        <v>4011.89</v>
      </c>
      <c r="M27" s="9">
        <v>0</v>
      </c>
    </row>
    <row r="28" spans="1:13" ht="12.75">
      <c r="A28" t="s">
        <v>15</v>
      </c>
      <c r="B28" t="s">
        <v>19</v>
      </c>
      <c r="C28" s="9">
        <f>SUM(D28:M28)</f>
        <v>26641.795000000002</v>
      </c>
      <c r="D28" s="9">
        <v>4723.523</v>
      </c>
      <c r="E28" s="9">
        <v>2040.384</v>
      </c>
      <c r="F28" s="9">
        <v>12096.475</v>
      </c>
      <c r="G28" s="9">
        <v>0</v>
      </c>
      <c r="H28" s="9">
        <v>1053.626</v>
      </c>
      <c r="I28" s="9">
        <v>0</v>
      </c>
      <c r="J28" s="9">
        <v>0</v>
      </c>
      <c r="K28" s="9">
        <v>596.304</v>
      </c>
      <c r="L28" s="9">
        <v>6131.483</v>
      </c>
      <c r="M28" s="9">
        <v>0</v>
      </c>
    </row>
    <row r="29" spans="1:13" s="10" customFormat="1" ht="12.75">
      <c r="A29" s="1" t="s">
        <v>53</v>
      </c>
      <c r="C29" s="4">
        <f>+C24+C25+C26+C27+C28</f>
        <v>143451.68300000002</v>
      </c>
      <c r="D29" s="4">
        <f aca="true" t="shared" si="7" ref="D29:M29">+D24+D25+D26+D27+D28</f>
        <v>39704.643000000004</v>
      </c>
      <c r="E29" s="4">
        <f t="shared" si="7"/>
        <v>31781.921000000002</v>
      </c>
      <c r="F29" s="4">
        <f t="shared" si="7"/>
        <v>33993.471</v>
      </c>
      <c r="G29" s="4">
        <f t="shared" si="7"/>
        <v>653.6120000000001</v>
      </c>
      <c r="H29" s="4">
        <f t="shared" si="7"/>
        <v>6695.214</v>
      </c>
      <c r="I29" s="4">
        <f t="shared" si="7"/>
        <v>0</v>
      </c>
      <c r="J29" s="4">
        <f t="shared" si="7"/>
        <v>0</v>
      </c>
      <c r="K29" s="4">
        <f t="shared" si="7"/>
        <v>3573.703</v>
      </c>
      <c r="L29" s="4">
        <f t="shared" si="7"/>
        <v>26764.301</v>
      </c>
      <c r="M29" s="4">
        <f t="shared" si="7"/>
        <v>284.818</v>
      </c>
    </row>
    <row r="30" spans="1:13" ht="12.75">
      <c r="A30" t="s">
        <v>20</v>
      </c>
      <c r="B30" t="s">
        <v>21</v>
      </c>
      <c r="C30" s="9">
        <f>SUM(D30:M30)</f>
        <v>5780.249</v>
      </c>
      <c r="D30" s="9">
        <v>0</v>
      </c>
      <c r="E30" s="9">
        <v>0</v>
      </c>
      <c r="F30" s="9">
        <v>0</v>
      </c>
      <c r="G30" s="9">
        <v>0</v>
      </c>
      <c r="H30" s="9">
        <v>340.674</v>
      </c>
      <c r="I30" s="9">
        <v>0</v>
      </c>
      <c r="J30" s="9">
        <v>0</v>
      </c>
      <c r="K30" s="9">
        <v>0</v>
      </c>
      <c r="L30" s="9">
        <v>5439.575</v>
      </c>
      <c r="M30" s="9">
        <v>0</v>
      </c>
    </row>
    <row r="31" spans="1:13" ht="12.75">
      <c r="A31" t="s">
        <v>20</v>
      </c>
      <c r="B31" t="s">
        <v>8</v>
      </c>
      <c r="C31" s="9">
        <f>SUM(D31:M31)</f>
        <v>3783.4629999999997</v>
      </c>
      <c r="D31" s="9">
        <v>2396.688</v>
      </c>
      <c r="E31" s="9">
        <v>672.924</v>
      </c>
      <c r="F31" s="9">
        <v>5.027</v>
      </c>
      <c r="G31" s="9">
        <v>91.749</v>
      </c>
      <c r="H31" s="9">
        <v>481.085</v>
      </c>
      <c r="I31" s="9">
        <v>0</v>
      </c>
      <c r="J31" s="9">
        <v>0</v>
      </c>
      <c r="K31" s="9">
        <v>135.99</v>
      </c>
      <c r="L31" s="9">
        <v>0</v>
      </c>
      <c r="M31" s="9">
        <v>0</v>
      </c>
    </row>
    <row r="32" spans="1:13" s="10" customFormat="1" ht="12.75">
      <c r="A32" s="1" t="s">
        <v>54</v>
      </c>
      <c r="C32" s="4">
        <f>+C30+C31</f>
        <v>9563.712</v>
      </c>
      <c r="D32" s="4">
        <f aca="true" t="shared" si="8" ref="D32:M32">+D30+D31</f>
        <v>2396.688</v>
      </c>
      <c r="E32" s="4">
        <f t="shared" si="8"/>
        <v>672.924</v>
      </c>
      <c r="F32" s="4">
        <f t="shared" si="8"/>
        <v>5.027</v>
      </c>
      <c r="G32" s="4">
        <f t="shared" si="8"/>
        <v>91.749</v>
      </c>
      <c r="H32" s="4">
        <f t="shared" si="8"/>
        <v>821.759</v>
      </c>
      <c r="I32" s="4">
        <f t="shared" si="8"/>
        <v>0</v>
      </c>
      <c r="J32" s="4">
        <f t="shared" si="8"/>
        <v>0</v>
      </c>
      <c r="K32" s="4">
        <f t="shared" si="8"/>
        <v>135.99</v>
      </c>
      <c r="L32" s="4">
        <f t="shared" si="8"/>
        <v>5439.575</v>
      </c>
      <c r="M32" s="4">
        <f t="shared" si="8"/>
        <v>0</v>
      </c>
    </row>
    <row r="33" spans="1:13" ht="12.75">
      <c r="A33" t="s">
        <v>22</v>
      </c>
      <c r="B33" t="s">
        <v>23</v>
      </c>
      <c r="C33" s="9">
        <f>SUM(D33:M33)</f>
        <v>15090.098</v>
      </c>
      <c r="D33" s="9">
        <v>4733.899</v>
      </c>
      <c r="E33" s="9">
        <v>1162.352</v>
      </c>
      <c r="F33" s="9">
        <v>1249.095</v>
      </c>
      <c r="G33" s="9">
        <v>97.637</v>
      </c>
      <c r="H33" s="9">
        <v>1391.96</v>
      </c>
      <c r="I33" s="9">
        <v>0</v>
      </c>
      <c r="J33" s="9">
        <v>1038.314</v>
      </c>
      <c r="K33" s="9">
        <v>229.939</v>
      </c>
      <c r="L33" s="9">
        <v>5186.902</v>
      </c>
      <c r="M33" s="9">
        <v>0</v>
      </c>
    </row>
    <row r="34" spans="1:13" ht="12.75">
      <c r="A34" t="s">
        <v>22</v>
      </c>
      <c r="B34" s="7" t="s">
        <v>59</v>
      </c>
      <c r="C34" s="9">
        <f>SUM(D34:M34)</f>
        <v>7136.868</v>
      </c>
      <c r="D34" s="9">
        <v>1222.283</v>
      </c>
      <c r="E34" s="9">
        <v>735.542</v>
      </c>
      <c r="F34" s="9">
        <v>61.714</v>
      </c>
      <c r="G34" s="9">
        <v>0</v>
      </c>
      <c r="H34" s="9">
        <v>232.935</v>
      </c>
      <c r="I34" s="9">
        <v>0</v>
      </c>
      <c r="J34" s="9">
        <v>4193.329</v>
      </c>
      <c r="K34" s="9">
        <v>92.175</v>
      </c>
      <c r="L34" s="9">
        <v>598.89</v>
      </c>
      <c r="M34" s="9">
        <v>0</v>
      </c>
    </row>
    <row r="35" spans="1:13" ht="12.75">
      <c r="A35" t="s">
        <v>22</v>
      </c>
      <c r="B35" t="s">
        <v>24</v>
      </c>
      <c r="C35" s="9">
        <f>SUM(D35:M35)</f>
        <v>22735.306</v>
      </c>
      <c r="D35" s="9">
        <v>1341.996</v>
      </c>
      <c r="E35" s="9">
        <v>4787.167</v>
      </c>
      <c r="F35" s="9">
        <v>4295.597</v>
      </c>
      <c r="G35" s="9">
        <v>0</v>
      </c>
      <c r="H35" s="9">
        <v>368.225</v>
      </c>
      <c r="I35" s="9">
        <v>0</v>
      </c>
      <c r="J35" s="9">
        <v>4292.96</v>
      </c>
      <c r="K35" s="9">
        <v>1363.271</v>
      </c>
      <c r="L35" s="9">
        <v>6286.09</v>
      </c>
      <c r="M35" s="9">
        <v>0</v>
      </c>
    </row>
    <row r="36" spans="1:13" s="10" customFormat="1" ht="12.75">
      <c r="A36" s="1" t="s">
        <v>55</v>
      </c>
      <c r="C36" s="4">
        <f>+C33+C34+C35</f>
        <v>44962.272</v>
      </c>
      <c r="D36" s="4">
        <f aca="true" t="shared" si="9" ref="D36:M36">+D33+D34+D35</f>
        <v>7298.178000000001</v>
      </c>
      <c r="E36" s="4">
        <f t="shared" si="9"/>
        <v>6685.061000000001</v>
      </c>
      <c r="F36" s="4">
        <f t="shared" si="9"/>
        <v>5606.406</v>
      </c>
      <c r="G36" s="4">
        <f t="shared" si="9"/>
        <v>97.637</v>
      </c>
      <c r="H36" s="4">
        <f t="shared" si="9"/>
        <v>1993.12</v>
      </c>
      <c r="I36" s="4">
        <f t="shared" si="9"/>
        <v>0</v>
      </c>
      <c r="J36" s="4">
        <f t="shared" si="9"/>
        <v>9524.603</v>
      </c>
      <c r="K36" s="4">
        <f t="shared" si="9"/>
        <v>1685.385</v>
      </c>
      <c r="L36" s="4">
        <f t="shared" si="9"/>
        <v>12071.882000000001</v>
      </c>
      <c r="M36" s="4">
        <f t="shared" si="9"/>
        <v>0</v>
      </c>
    </row>
    <row r="37" spans="1:13" ht="12.75">
      <c r="A37" t="s">
        <v>25</v>
      </c>
      <c r="B37" t="s">
        <v>26</v>
      </c>
      <c r="C37" s="9">
        <f>SUM(D37:M37)</f>
        <v>8202.1</v>
      </c>
      <c r="D37" s="9">
        <v>0</v>
      </c>
      <c r="E37" s="9">
        <v>0</v>
      </c>
      <c r="F37" s="9">
        <v>0</v>
      </c>
      <c r="G37" s="9">
        <v>0</v>
      </c>
      <c r="H37" s="9">
        <v>270.501</v>
      </c>
      <c r="I37" s="9">
        <v>0</v>
      </c>
      <c r="J37" s="9">
        <v>0</v>
      </c>
      <c r="K37" s="9">
        <v>261.609</v>
      </c>
      <c r="L37" s="9">
        <v>7669.99</v>
      </c>
      <c r="M37" s="9">
        <v>0</v>
      </c>
    </row>
    <row r="38" spans="1:13" s="10" customFormat="1" ht="12.75">
      <c r="A38" s="1" t="s">
        <v>56</v>
      </c>
      <c r="C38" s="4">
        <f>+C37</f>
        <v>8202.1</v>
      </c>
      <c r="D38" s="4">
        <f aca="true" t="shared" si="10" ref="D38:M38">+D37</f>
        <v>0</v>
      </c>
      <c r="E38" s="4">
        <f t="shared" si="10"/>
        <v>0</v>
      </c>
      <c r="F38" s="4">
        <f t="shared" si="10"/>
        <v>0</v>
      </c>
      <c r="G38" s="4">
        <f t="shared" si="10"/>
        <v>0</v>
      </c>
      <c r="H38" s="4">
        <f t="shared" si="10"/>
        <v>270.501</v>
      </c>
      <c r="I38" s="4">
        <f t="shared" si="10"/>
        <v>0</v>
      </c>
      <c r="J38" s="4">
        <f t="shared" si="10"/>
        <v>0</v>
      </c>
      <c r="K38" s="4">
        <f t="shared" si="10"/>
        <v>261.609</v>
      </c>
      <c r="L38" s="4">
        <f t="shared" si="10"/>
        <v>7669.99</v>
      </c>
      <c r="M38" s="4">
        <f t="shared" si="10"/>
        <v>0</v>
      </c>
    </row>
    <row r="39" spans="1:13" ht="12.75">
      <c r="A39" t="s">
        <v>27</v>
      </c>
      <c r="B39" t="s">
        <v>28</v>
      </c>
      <c r="C39" s="9">
        <f>SUM(D39:M39)</f>
        <v>7644.540999999999</v>
      </c>
      <c r="D39" s="9">
        <v>0</v>
      </c>
      <c r="E39" s="9">
        <v>724.631</v>
      </c>
      <c r="F39" s="9">
        <v>93.444</v>
      </c>
      <c r="G39" s="9">
        <v>0</v>
      </c>
      <c r="H39" s="9">
        <v>10.048</v>
      </c>
      <c r="I39" s="9">
        <v>0</v>
      </c>
      <c r="J39" s="9">
        <v>3450.88</v>
      </c>
      <c r="K39" s="9">
        <v>74.619</v>
      </c>
      <c r="L39" s="9">
        <v>3155.188</v>
      </c>
      <c r="M39" s="9">
        <v>135.731</v>
      </c>
    </row>
    <row r="40" spans="1:13" ht="12.75">
      <c r="A40" t="s">
        <v>27</v>
      </c>
      <c r="B40" t="s">
        <v>3</v>
      </c>
      <c r="C40" s="9">
        <f>SUM(D40:M40)</f>
        <v>3643.9829999999993</v>
      </c>
      <c r="D40" s="9">
        <v>0</v>
      </c>
      <c r="E40" s="9">
        <v>929.603</v>
      </c>
      <c r="F40" s="9">
        <v>516.146</v>
      </c>
      <c r="G40" s="9">
        <v>0</v>
      </c>
      <c r="H40" s="9">
        <v>73.716</v>
      </c>
      <c r="I40" s="9">
        <v>0</v>
      </c>
      <c r="J40" s="9">
        <v>0</v>
      </c>
      <c r="K40" s="9">
        <v>127.812</v>
      </c>
      <c r="L40" s="9">
        <v>1996.706</v>
      </c>
      <c r="M40" s="9">
        <v>0</v>
      </c>
    </row>
    <row r="41" spans="1:13" s="10" customFormat="1" ht="12.75">
      <c r="A41" s="1" t="s">
        <v>57</v>
      </c>
      <c r="C41" s="4">
        <f>+C39+C40</f>
        <v>11288.523999999998</v>
      </c>
      <c r="D41" s="4">
        <f aca="true" t="shared" si="11" ref="D41:M41">+D39+D40</f>
        <v>0</v>
      </c>
      <c r="E41" s="4">
        <f t="shared" si="11"/>
        <v>1654.234</v>
      </c>
      <c r="F41" s="4">
        <f t="shared" si="11"/>
        <v>609.5899999999999</v>
      </c>
      <c r="G41" s="4">
        <f t="shared" si="11"/>
        <v>0</v>
      </c>
      <c r="H41" s="4">
        <f t="shared" si="11"/>
        <v>83.764</v>
      </c>
      <c r="I41" s="4">
        <f t="shared" si="11"/>
        <v>0</v>
      </c>
      <c r="J41" s="4">
        <f t="shared" si="11"/>
        <v>3450.88</v>
      </c>
      <c r="K41" s="4">
        <f t="shared" si="11"/>
        <v>202.43099999999998</v>
      </c>
      <c r="L41" s="4">
        <f t="shared" si="11"/>
        <v>5151.894</v>
      </c>
      <c r="M41" s="4">
        <f t="shared" si="11"/>
        <v>135.731</v>
      </c>
    </row>
    <row r="42" spans="3:13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s="10" customFormat="1" ht="12.75">
      <c r="A43" s="1" t="s">
        <v>58</v>
      </c>
      <c r="C43" s="4">
        <f>+C9+C11+C13+C16+C19+C21+C23+C29+C32+C36+C38+C41</f>
        <v>794248.9199999999</v>
      </c>
      <c r="D43" s="4">
        <f aca="true" t="shared" si="12" ref="D43:M43">+D9+D11+D13+D16+D19+D21+D23+D29+D32+D36+D38+D41</f>
        <v>307870.4220000001</v>
      </c>
      <c r="E43" s="4">
        <f t="shared" si="12"/>
        <v>163250.20899999997</v>
      </c>
      <c r="F43" s="4">
        <f t="shared" si="12"/>
        <v>143827.987</v>
      </c>
      <c r="G43" s="4">
        <f t="shared" si="12"/>
        <v>14963.386</v>
      </c>
      <c r="H43" s="4">
        <f t="shared" si="12"/>
        <v>40467.944</v>
      </c>
      <c r="I43" s="4">
        <f t="shared" si="12"/>
        <v>0</v>
      </c>
      <c r="J43" s="4">
        <f t="shared" si="12"/>
        <v>13562.042999999998</v>
      </c>
      <c r="K43" s="4">
        <f t="shared" si="12"/>
        <v>27160.543</v>
      </c>
      <c r="L43" s="4">
        <f t="shared" si="12"/>
        <v>78167.556</v>
      </c>
      <c r="M43" s="4">
        <f t="shared" si="12"/>
        <v>4978.83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tabSelected="1" workbookViewId="0" topLeftCell="A16">
      <selection activeCell="D46" sqref="D46"/>
    </sheetView>
  </sheetViews>
  <sheetFormatPr defaultColWidth="11.421875" defaultRowHeight="12.75"/>
  <cols>
    <col min="1" max="1" width="18.28125" style="0" customWidth="1"/>
    <col min="2" max="2" width="32.57421875" style="0" customWidth="1"/>
    <col min="3" max="3" width="16.28125" style="0" customWidth="1"/>
  </cols>
  <sheetData>
    <row r="2" spans="1:3" ht="12.75">
      <c r="A2" s="1" t="s">
        <v>61</v>
      </c>
      <c r="C2" s="5"/>
    </row>
    <row r="3" spans="1:3" ht="12.75">
      <c r="A3" s="3" t="s">
        <v>60</v>
      </c>
      <c r="C3" s="5"/>
    </row>
    <row r="4" spans="1:3" ht="12.75">
      <c r="A4" s="1"/>
      <c r="C4" s="5"/>
    </row>
    <row r="5" spans="1:3" ht="12.75">
      <c r="A5" s="1" t="s">
        <v>45</v>
      </c>
      <c r="C5" s="5"/>
    </row>
    <row r="6" ht="12.75">
      <c r="C6" s="5"/>
    </row>
    <row r="7" spans="1:13" ht="12.75">
      <c r="A7" s="1" t="s">
        <v>31</v>
      </c>
      <c r="B7" s="1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</row>
    <row r="8" spans="1:13" ht="12.75">
      <c r="A8" t="s">
        <v>0</v>
      </c>
      <c r="B8" t="s">
        <v>1</v>
      </c>
      <c r="C8" s="9">
        <f>SUM(D8:M8)</f>
        <v>50250</v>
      </c>
      <c r="D8" s="11">
        <v>44683</v>
      </c>
      <c r="E8" s="11">
        <v>4474</v>
      </c>
      <c r="F8" s="11">
        <v>59</v>
      </c>
      <c r="G8" s="11">
        <v>1</v>
      </c>
      <c r="H8" s="11">
        <v>1</v>
      </c>
      <c r="I8" s="11">
        <v>0</v>
      </c>
      <c r="J8" s="11">
        <v>0</v>
      </c>
      <c r="K8" s="11">
        <v>491</v>
      </c>
      <c r="L8" s="11">
        <v>0</v>
      </c>
      <c r="M8" s="11">
        <v>541</v>
      </c>
    </row>
    <row r="9" spans="1:13" s="10" customFormat="1" ht="12.75">
      <c r="A9" s="1" t="s">
        <v>46</v>
      </c>
      <c r="C9" s="4">
        <f>+C8</f>
        <v>50250</v>
      </c>
      <c r="D9" s="4">
        <f aca="true" t="shared" si="0" ref="D9:M9">+D8</f>
        <v>44683</v>
      </c>
      <c r="E9" s="4">
        <f t="shared" si="0"/>
        <v>4474</v>
      </c>
      <c r="F9" s="4">
        <f t="shared" si="0"/>
        <v>59</v>
      </c>
      <c r="G9" s="4">
        <f t="shared" si="0"/>
        <v>1</v>
      </c>
      <c r="H9" s="4">
        <f t="shared" si="0"/>
        <v>1</v>
      </c>
      <c r="I9" s="4">
        <f t="shared" si="0"/>
        <v>0</v>
      </c>
      <c r="J9" s="4">
        <f t="shared" si="0"/>
        <v>0</v>
      </c>
      <c r="K9" s="4">
        <f t="shared" si="0"/>
        <v>491</v>
      </c>
      <c r="L9" s="4">
        <f t="shared" si="0"/>
        <v>0</v>
      </c>
      <c r="M9" s="4">
        <f t="shared" si="0"/>
        <v>541</v>
      </c>
    </row>
    <row r="10" spans="1:13" ht="12.75">
      <c r="A10" t="s">
        <v>2</v>
      </c>
      <c r="B10" t="s">
        <v>3</v>
      </c>
      <c r="C10" s="9">
        <f>SUM(D10:M10)</f>
        <v>1872</v>
      </c>
      <c r="D10" s="11">
        <v>1075</v>
      </c>
      <c r="E10" s="11">
        <v>188</v>
      </c>
      <c r="F10" s="11">
        <v>7</v>
      </c>
      <c r="G10" s="11">
        <v>0</v>
      </c>
      <c r="H10" s="11">
        <v>2</v>
      </c>
      <c r="I10" s="11">
        <v>0</v>
      </c>
      <c r="J10" s="11">
        <v>0</v>
      </c>
      <c r="K10" s="11">
        <v>52</v>
      </c>
      <c r="L10" s="11">
        <v>548</v>
      </c>
      <c r="M10" s="11">
        <v>0</v>
      </c>
    </row>
    <row r="11" spans="1:13" s="10" customFormat="1" ht="12.75">
      <c r="A11" s="1" t="s">
        <v>47</v>
      </c>
      <c r="C11" s="4">
        <f>+C10</f>
        <v>1872</v>
      </c>
      <c r="D11" s="4">
        <f aca="true" t="shared" si="1" ref="D11:M11">+D10</f>
        <v>1075</v>
      </c>
      <c r="E11" s="4">
        <f t="shared" si="1"/>
        <v>188</v>
      </c>
      <c r="F11" s="4">
        <f t="shared" si="1"/>
        <v>7</v>
      </c>
      <c r="G11" s="4">
        <f t="shared" si="1"/>
        <v>0</v>
      </c>
      <c r="H11" s="4">
        <f t="shared" si="1"/>
        <v>2</v>
      </c>
      <c r="I11" s="4">
        <f t="shared" si="1"/>
        <v>0</v>
      </c>
      <c r="J11" s="4">
        <f t="shared" si="1"/>
        <v>0</v>
      </c>
      <c r="K11" s="4">
        <f t="shared" si="1"/>
        <v>52</v>
      </c>
      <c r="L11" s="4">
        <f t="shared" si="1"/>
        <v>548</v>
      </c>
      <c r="M11" s="4">
        <f t="shared" si="1"/>
        <v>0</v>
      </c>
    </row>
    <row r="12" spans="1:13" ht="12.75">
      <c r="A12" t="s">
        <v>4</v>
      </c>
      <c r="B12" t="s">
        <v>5</v>
      </c>
      <c r="C12" s="9">
        <f>SUM(D12:M12)</f>
        <v>5933</v>
      </c>
      <c r="D12" s="12">
        <v>3060</v>
      </c>
      <c r="E12" s="12">
        <v>1215</v>
      </c>
      <c r="F12" s="12">
        <v>12</v>
      </c>
      <c r="G12" s="12">
        <v>0</v>
      </c>
      <c r="H12" s="12">
        <v>1</v>
      </c>
      <c r="I12" s="12">
        <v>0</v>
      </c>
      <c r="J12" s="12">
        <v>1</v>
      </c>
      <c r="K12" s="12">
        <v>180</v>
      </c>
      <c r="L12" s="12">
        <v>1464</v>
      </c>
      <c r="M12" s="12">
        <v>0</v>
      </c>
    </row>
    <row r="13" spans="1:13" s="10" customFormat="1" ht="12.75">
      <c r="A13" s="1" t="s">
        <v>48</v>
      </c>
      <c r="C13" s="4">
        <f>+C12</f>
        <v>5933</v>
      </c>
      <c r="D13" s="4">
        <f aca="true" t="shared" si="2" ref="D13:M13">+D12</f>
        <v>3060</v>
      </c>
      <c r="E13" s="4">
        <f t="shared" si="2"/>
        <v>1215</v>
      </c>
      <c r="F13" s="4">
        <f t="shared" si="2"/>
        <v>12</v>
      </c>
      <c r="G13" s="4">
        <f t="shared" si="2"/>
        <v>0</v>
      </c>
      <c r="H13" s="4">
        <f t="shared" si="2"/>
        <v>1</v>
      </c>
      <c r="I13" s="4">
        <f t="shared" si="2"/>
        <v>0</v>
      </c>
      <c r="J13" s="4">
        <f t="shared" si="2"/>
        <v>1</v>
      </c>
      <c r="K13" s="4">
        <f t="shared" si="2"/>
        <v>180</v>
      </c>
      <c r="L13" s="4">
        <f t="shared" si="2"/>
        <v>1464</v>
      </c>
      <c r="M13" s="4">
        <f t="shared" si="2"/>
        <v>0</v>
      </c>
    </row>
    <row r="14" spans="1:13" ht="12" customHeight="1">
      <c r="A14" t="s">
        <v>6</v>
      </c>
      <c r="B14" t="s">
        <v>7</v>
      </c>
      <c r="C14" s="9">
        <f>SUM(D14:M14)</f>
        <v>591</v>
      </c>
      <c r="D14" s="12">
        <v>0</v>
      </c>
      <c r="E14" s="12">
        <v>153</v>
      </c>
      <c r="F14" s="12">
        <v>1</v>
      </c>
      <c r="G14" s="12">
        <v>0</v>
      </c>
      <c r="H14" s="12">
        <v>1</v>
      </c>
      <c r="I14" s="12">
        <v>0</v>
      </c>
      <c r="J14" s="12">
        <v>0</v>
      </c>
      <c r="K14" s="12">
        <v>20</v>
      </c>
      <c r="L14" s="12">
        <v>416</v>
      </c>
      <c r="M14" s="12">
        <v>0</v>
      </c>
    </row>
    <row r="15" spans="1:13" ht="12.75">
      <c r="A15" t="s">
        <v>6</v>
      </c>
      <c r="B15" t="s">
        <v>8</v>
      </c>
      <c r="C15" s="9">
        <f>SUM(D15:M15)</f>
        <v>123</v>
      </c>
      <c r="D15" s="12">
        <v>0</v>
      </c>
      <c r="E15" s="12">
        <v>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4</v>
      </c>
      <c r="L15" s="12">
        <v>117</v>
      </c>
      <c r="M15" s="12">
        <v>0</v>
      </c>
    </row>
    <row r="16" spans="1:13" s="10" customFormat="1" ht="12.75">
      <c r="A16" s="1" t="s">
        <v>49</v>
      </c>
      <c r="C16" s="4">
        <f>+C14+C15</f>
        <v>714</v>
      </c>
      <c r="D16" s="4">
        <f aca="true" t="shared" si="3" ref="D16:M16">+D14+D15</f>
        <v>0</v>
      </c>
      <c r="E16" s="4">
        <f t="shared" si="3"/>
        <v>155</v>
      </c>
      <c r="F16" s="4">
        <f t="shared" si="3"/>
        <v>1</v>
      </c>
      <c r="G16" s="4">
        <f t="shared" si="3"/>
        <v>0</v>
      </c>
      <c r="H16" s="4">
        <f t="shared" si="3"/>
        <v>1</v>
      </c>
      <c r="I16" s="4">
        <f t="shared" si="3"/>
        <v>0</v>
      </c>
      <c r="J16" s="4">
        <f t="shared" si="3"/>
        <v>0</v>
      </c>
      <c r="K16" s="4">
        <f t="shared" si="3"/>
        <v>24</v>
      </c>
      <c r="L16" s="4">
        <f t="shared" si="3"/>
        <v>533</v>
      </c>
      <c r="M16" s="4">
        <f t="shared" si="3"/>
        <v>0</v>
      </c>
    </row>
    <row r="17" spans="1:13" ht="12.75">
      <c r="A17" t="s">
        <v>9</v>
      </c>
      <c r="B17" t="s">
        <v>10</v>
      </c>
      <c r="C17" s="9">
        <f>SUM(D17:M17)</f>
        <v>2189</v>
      </c>
      <c r="D17" s="12">
        <v>1381</v>
      </c>
      <c r="E17" s="12">
        <v>249</v>
      </c>
      <c r="F17" s="12">
        <v>36</v>
      </c>
      <c r="G17" s="12">
        <v>0</v>
      </c>
      <c r="H17" s="12">
        <v>1</v>
      </c>
      <c r="I17" s="12">
        <v>0</v>
      </c>
      <c r="J17" s="12">
        <v>0</v>
      </c>
      <c r="K17" s="12">
        <v>75</v>
      </c>
      <c r="L17" s="12">
        <v>447</v>
      </c>
      <c r="M17" s="12">
        <v>0</v>
      </c>
    </row>
    <row r="18" spans="1:13" ht="12.75">
      <c r="A18" t="s">
        <v>9</v>
      </c>
      <c r="B18" t="s">
        <v>11</v>
      </c>
      <c r="C18" s="9">
        <f>SUM(D18:M18)</f>
        <v>35593</v>
      </c>
      <c r="D18" s="12">
        <v>31379</v>
      </c>
      <c r="E18" s="12">
        <v>3213</v>
      </c>
      <c r="F18" s="12">
        <v>252</v>
      </c>
      <c r="G18" s="12">
        <v>1</v>
      </c>
      <c r="H18" s="12">
        <v>1</v>
      </c>
      <c r="I18" s="12">
        <v>0</v>
      </c>
      <c r="J18" s="12">
        <v>0</v>
      </c>
      <c r="K18" s="12">
        <v>317</v>
      </c>
      <c r="L18" s="12">
        <v>430</v>
      </c>
      <c r="M18" s="12">
        <v>0</v>
      </c>
    </row>
    <row r="19" spans="1:13" s="10" customFormat="1" ht="12.75">
      <c r="A19" s="1" t="s">
        <v>50</v>
      </c>
      <c r="C19" s="4">
        <f>+C17+C18</f>
        <v>37782</v>
      </c>
      <c r="D19" s="4">
        <f aca="true" t="shared" si="4" ref="D19:M19">+D17+D18</f>
        <v>32760</v>
      </c>
      <c r="E19" s="4">
        <f t="shared" si="4"/>
        <v>3462</v>
      </c>
      <c r="F19" s="4">
        <f t="shared" si="4"/>
        <v>288</v>
      </c>
      <c r="G19" s="4">
        <f t="shared" si="4"/>
        <v>1</v>
      </c>
      <c r="H19" s="4">
        <f t="shared" si="4"/>
        <v>2</v>
      </c>
      <c r="I19" s="4">
        <f t="shared" si="4"/>
        <v>0</v>
      </c>
      <c r="J19" s="4">
        <f t="shared" si="4"/>
        <v>0</v>
      </c>
      <c r="K19" s="4">
        <f t="shared" si="4"/>
        <v>392</v>
      </c>
      <c r="L19" s="4">
        <f t="shared" si="4"/>
        <v>877</v>
      </c>
      <c r="M19" s="4">
        <f t="shared" si="4"/>
        <v>0</v>
      </c>
    </row>
    <row r="20" spans="1:13" ht="12.75">
      <c r="A20" t="s">
        <v>12</v>
      </c>
      <c r="B20" t="s">
        <v>13</v>
      </c>
      <c r="C20" s="9">
        <f>SUM(D20:M20)</f>
        <v>10745</v>
      </c>
      <c r="D20" s="12">
        <v>8200</v>
      </c>
      <c r="E20" s="12">
        <v>908</v>
      </c>
      <c r="F20" s="12">
        <v>26</v>
      </c>
      <c r="G20" s="12">
        <v>1</v>
      </c>
      <c r="H20" s="12">
        <v>1</v>
      </c>
      <c r="I20" s="12">
        <v>0</v>
      </c>
      <c r="J20" s="12">
        <v>0</v>
      </c>
      <c r="K20" s="12">
        <v>158</v>
      </c>
      <c r="L20" s="12">
        <v>1451</v>
      </c>
      <c r="M20" s="12">
        <v>0</v>
      </c>
    </row>
    <row r="21" spans="1:13" s="10" customFormat="1" ht="12.75">
      <c r="A21" s="1" t="s">
        <v>51</v>
      </c>
      <c r="C21" s="4">
        <f>+C20</f>
        <v>10745</v>
      </c>
      <c r="D21" s="4">
        <f aca="true" t="shared" si="5" ref="D21:M21">+D20</f>
        <v>8200</v>
      </c>
      <c r="E21" s="4">
        <f t="shared" si="5"/>
        <v>908</v>
      </c>
      <c r="F21" s="4">
        <f t="shared" si="5"/>
        <v>26</v>
      </c>
      <c r="G21" s="4">
        <f t="shared" si="5"/>
        <v>1</v>
      </c>
      <c r="H21" s="4">
        <f t="shared" si="5"/>
        <v>1</v>
      </c>
      <c r="I21" s="4">
        <f t="shared" si="5"/>
        <v>0</v>
      </c>
      <c r="J21" s="4">
        <f t="shared" si="5"/>
        <v>0</v>
      </c>
      <c r="K21" s="4">
        <f t="shared" si="5"/>
        <v>158</v>
      </c>
      <c r="L21" s="4">
        <f t="shared" si="5"/>
        <v>1451</v>
      </c>
      <c r="M21" s="4">
        <f t="shared" si="5"/>
        <v>0</v>
      </c>
    </row>
    <row r="22" spans="1:13" ht="12.75">
      <c r="A22" t="s">
        <v>14</v>
      </c>
      <c r="B22" t="s">
        <v>8</v>
      </c>
      <c r="C22" s="9">
        <f>SUM(D22:M22)</f>
        <v>449</v>
      </c>
      <c r="D22" s="11">
        <v>0</v>
      </c>
      <c r="E22" s="11">
        <v>15</v>
      </c>
      <c r="F22" s="11">
        <v>5</v>
      </c>
      <c r="G22" s="11">
        <v>1</v>
      </c>
      <c r="H22" s="11">
        <v>2</v>
      </c>
      <c r="I22" s="11">
        <v>0</v>
      </c>
      <c r="J22" s="11">
        <v>0</v>
      </c>
      <c r="K22" s="11">
        <v>30</v>
      </c>
      <c r="L22" s="11">
        <v>396</v>
      </c>
      <c r="M22" s="11">
        <v>0</v>
      </c>
    </row>
    <row r="23" spans="1:13" s="10" customFormat="1" ht="12.75">
      <c r="A23" s="1" t="s">
        <v>52</v>
      </c>
      <c r="C23" s="4">
        <f>+C22</f>
        <v>449</v>
      </c>
      <c r="D23" s="4">
        <f aca="true" t="shared" si="6" ref="D23:M23">+D22</f>
        <v>0</v>
      </c>
      <c r="E23" s="4">
        <f t="shared" si="6"/>
        <v>15</v>
      </c>
      <c r="F23" s="4">
        <f t="shared" si="6"/>
        <v>5</v>
      </c>
      <c r="G23" s="4">
        <f t="shared" si="6"/>
        <v>1</v>
      </c>
      <c r="H23" s="4">
        <f t="shared" si="6"/>
        <v>2</v>
      </c>
      <c r="I23" s="4">
        <f t="shared" si="6"/>
        <v>0</v>
      </c>
      <c r="J23" s="4">
        <f t="shared" si="6"/>
        <v>0</v>
      </c>
      <c r="K23" s="4">
        <f t="shared" si="6"/>
        <v>30</v>
      </c>
      <c r="L23" s="4">
        <f t="shared" si="6"/>
        <v>396</v>
      </c>
      <c r="M23" s="4">
        <f t="shared" si="6"/>
        <v>0</v>
      </c>
    </row>
    <row r="24" spans="1:13" ht="12.75">
      <c r="A24" t="s">
        <v>15</v>
      </c>
      <c r="B24" t="s">
        <v>16</v>
      </c>
      <c r="C24" s="9">
        <f>SUM(D24:M24)</f>
        <v>5105</v>
      </c>
      <c r="D24" s="11">
        <v>3505</v>
      </c>
      <c r="E24" s="11">
        <v>322</v>
      </c>
      <c r="F24" s="11">
        <v>39</v>
      </c>
      <c r="G24" s="11">
        <v>1</v>
      </c>
      <c r="H24" s="11">
        <v>1</v>
      </c>
      <c r="I24" s="11">
        <v>0</v>
      </c>
      <c r="J24" s="11">
        <v>0</v>
      </c>
      <c r="K24" s="11">
        <v>57</v>
      </c>
      <c r="L24" s="11">
        <v>1129</v>
      </c>
      <c r="M24" s="11">
        <v>51</v>
      </c>
    </row>
    <row r="25" spans="1:13" ht="12.75">
      <c r="A25" t="s">
        <v>15</v>
      </c>
      <c r="B25" t="s">
        <v>3</v>
      </c>
      <c r="C25" s="9">
        <f>SUM(D25:M25)</f>
        <v>5794</v>
      </c>
      <c r="D25" s="11">
        <v>4005</v>
      </c>
      <c r="E25" s="11">
        <v>625</v>
      </c>
      <c r="F25" s="11">
        <v>44</v>
      </c>
      <c r="G25" s="11">
        <v>0</v>
      </c>
      <c r="H25" s="11">
        <v>3</v>
      </c>
      <c r="I25" s="11">
        <v>0</v>
      </c>
      <c r="J25" s="11">
        <v>0</v>
      </c>
      <c r="K25" s="11">
        <v>116</v>
      </c>
      <c r="L25" s="11">
        <v>1001</v>
      </c>
      <c r="M25" s="11">
        <v>0</v>
      </c>
    </row>
    <row r="26" spans="1:13" ht="12.75">
      <c r="A26" t="s">
        <v>15</v>
      </c>
      <c r="B26" t="s">
        <v>17</v>
      </c>
      <c r="C26" s="9">
        <f>SUM(D26:M26)</f>
        <v>5361</v>
      </c>
      <c r="D26" s="11">
        <v>3448</v>
      </c>
      <c r="E26" s="11">
        <v>663</v>
      </c>
      <c r="F26" s="11">
        <v>22</v>
      </c>
      <c r="G26" s="11">
        <v>2</v>
      </c>
      <c r="H26" s="11">
        <v>2</v>
      </c>
      <c r="I26" s="11">
        <v>0</v>
      </c>
      <c r="J26" s="11">
        <v>0</v>
      </c>
      <c r="K26" s="11">
        <v>176</v>
      </c>
      <c r="L26" s="11">
        <v>1048</v>
      </c>
      <c r="M26" s="11">
        <v>0</v>
      </c>
    </row>
    <row r="27" spans="1:13" ht="12.75">
      <c r="A27" t="s">
        <v>15</v>
      </c>
      <c r="B27" t="s">
        <v>18</v>
      </c>
      <c r="C27" s="9">
        <f>SUM(D27:M27)</f>
        <v>4543</v>
      </c>
      <c r="D27" s="11">
        <v>2784</v>
      </c>
      <c r="E27" s="11">
        <v>841</v>
      </c>
      <c r="F27" s="11">
        <v>18</v>
      </c>
      <c r="G27" s="11">
        <v>0</v>
      </c>
      <c r="H27" s="11">
        <v>1</v>
      </c>
      <c r="I27" s="11">
        <v>0</v>
      </c>
      <c r="J27" s="11">
        <v>0</v>
      </c>
      <c r="K27" s="11">
        <v>137</v>
      </c>
      <c r="L27" s="11">
        <v>762</v>
      </c>
      <c r="M27" s="11">
        <v>0</v>
      </c>
    </row>
    <row r="28" spans="1:13" ht="12.75">
      <c r="A28" t="s">
        <v>15</v>
      </c>
      <c r="B28" t="s">
        <v>19</v>
      </c>
      <c r="C28" s="9">
        <f>SUM(D28:M28)</f>
        <v>3909</v>
      </c>
      <c r="D28" s="11">
        <v>1977</v>
      </c>
      <c r="E28" s="11">
        <v>465</v>
      </c>
      <c r="F28" s="11">
        <v>99</v>
      </c>
      <c r="G28" s="11">
        <v>0</v>
      </c>
      <c r="H28" s="11">
        <v>2</v>
      </c>
      <c r="I28" s="11">
        <v>0</v>
      </c>
      <c r="J28" s="11">
        <v>0</v>
      </c>
      <c r="K28" s="11">
        <v>125</v>
      </c>
      <c r="L28" s="11">
        <v>1241</v>
      </c>
      <c r="M28" s="11">
        <v>0</v>
      </c>
    </row>
    <row r="29" spans="1:13" s="10" customFormat="1" ht="12.75">
      <c r="A29" s="1" t="s">
        <v>53</v>
      </c>
      <c r="C29" s="4">
        <f>+C24+C25+C26+C27+C28</f>
        <v>24712</v>
      </c>
      <c r="D29" s="4">
        <f aca="true" t="shared" si="7" ref="D29:M29">+D24+D25+D26+D27+D28</f>
        <v>15719</v>
      </c>
      <c r="E29" s="4">
        <f t="shared" si="7"/>
        <v>2916</v>
      </c>
      <c r="F29" s="4">
        <f t="shared" si="7"/>
        <v>222</v>
      </c>
      <c r="G29" s="4">
        <f t="shared" si="7"/>
        <v>3</v>
      </c>
      <c r="H29" s="4">
        <f t="shared" si="7"/>
        <v>9</v>
      </c>
      <c r="I29" s="4">
        <f t="shared" si="7"/>
        <v>0</v>
      </c>
      <c r="J29" s="4">
        <f t="shared" si="7"/>
        <v>0</v>
      </c>
      <c r="K29" s="4">
        <f t="shared" si="7"/>
        <v>611</v>
      </c>
      <c r="L29" s="4">
        <f t="shared" si="7"/>
        <v>5181</v>
      </c>
      <c r="M29" s="4">
        <f t="shared" si="7"/>
        <v>51</v>
      </c>
    </row>
    <row r="30" spans="1:13" ht="12.75">
      <c r="A30" t="s">
        <v>20</v>
      </c>
      <c r="B30" t="s">
        <v>21</v>
      </c>
      <c r="C30" s="9">
        <f>SUM(D30:M30)</f>
        <v>1436</v>
      </c>
      <c r="D30" s="12">
        <v>0</v>
      </c>
      <c r="E30" s="12">
        <v>0</v>
      </c>
      <c r="F30" s="12">
        <v>0</v>
      </c>
      <c r="G30" s="12">
        <v>0</v>
      </c>
      <c r="H30" s="12">
        <v>1</v>
      </c>
      <c r="I30" s="12">
        <v>0</v>
      </c>
      <c r="J30" s="12">
        <v>0</v>
      </c>
      <c r="K30" s="12">
        <v>0</v>
      </c>
      <c r="L30" s="12">
        <v>1435</v>
      </c>
      <c r="M30" s="12">
        <v>0</v>
      </c>
    </row>
    <row r="31" spans="1:13" ht="12.75">
      <c r="A31" t="s">
        <v>20</v>
      </c>
      <c r="B31" t="s">
        <v>8</v>
      </c>
      <c r="C31" s="9">
        <f>SUM(D31:M31)</f>
        <v>1257</v>
      </c>
      <c r="D31" s="12">
        <v>1088</v>
      </c>
      <c r="E31" s="12">
        <v>126</v>
      </c>
      <c r="F31" s="12">
        <v>1</v>
      </c>
      <c r="G31" s="12">
        <v>2</v>
      </c>
      <c r="H31" s="12">
        <v>2</v>
      </c>
      <c r="I31" s="12">
        <v>0</v>
      </c>
      <c r="J31" s="12">
        <v>0</v>
      </c>
      <c r="K31" s="12">
        <v>38</v>
      </c>
      <c r="L31" s="12">
        <v>0</v>
      </c>
      <c r="M31" s="12">
        <v>0</v>
      </c>
    </row>
    <row r="32" spans="1:13" s="10" customFormat="1" ht="12.75">
      <c r="A32" s="1" t="s">
        <v>54</v>
      </c>
      <c r="C32" s="4">
        <f>+C30+C31</f>
        <v>2693</v>
      </c>
      <c r="D32" s="4">
        <f aca="true" t="shared" si="8" ref="D32:M32">+D30+D31</f>
        <v>1088</v>
      </c>
      <c r="E32" s="4">
        <f t="shared" si="8"/>
        <v>126</v>
      </c>
      <c r="F32" s="4">
        <f t="shared" si="8"/>
        <v>1</v>
      </c>
      <c r="G32" s="4">
        <f t="shared" si="8"/>
        <v>2</v>
      </c>
      <c r="H32" s="4">
        <f t="shared" si="8"/>
        <v>3</v>
      </c>
      <c r="I32" s="4">
        <f t="shared" si="8"/>
        <v>0</v>
      </c>
      <c r="J32" s="4">
        <f t="shared" si="8"/>
        <v>0</v>
      </c>
      <c r="K32" s="4">
        <f t="shared" si="8"/>
        <v>38</v>
      </c>
      <c r="L32" s="4">
        <f t="shared" si="8"/>
        <v>1435</v>
      </c>
      <c r="M32" s="4">
        <f t="shared" si="8"/>
        <v>0</v>
      </c>
    </row>
    <row r="33" spans="1:13" ht="12.75">
      <c r="A33" t="s">
        <v>22</v>
      </c>
      <c r="B33" t="s">
        <v>23</v>
      </c>
      <c r="C33" s="9">
        <f>SUM(D33:M33)</f>
        <v>2699</v>
      </c>
      <c r="D33" s="11">
        <v>1653</v>
      </c>
      <c r="E33" s="11">
        <v>193</v>
      </c>
      <c r="F33" s="11">
        <v>21</v>
      </c>
      <c r="G33" s="11">
        <v>1</v>
      </c>
      <c r="H33" s="11">
        <v>1</v>
      </c>
      <c r="I33" s="11">
        <v>0</v>
      </c>
      <c r="J33" s="11">
        <v>3</v>
      </c>
      <c r="K33" s="11">
        <v>38</v>
      </c>
      <c r="L33" s="11">
        <v>789</v>
      </c>
      <c r="M33" s="11">
        <v>0</v>
      </c>
    </row>
    <row r="34" spans="1:13" ht="12.75">
      <c r="A34" t="s">
        <v>22</v>
      </c>
      <c r="B34" s="7" t="s">
        <v>59</v>
      </c>
      <c r="C34" s="9">
        <f>SUM(D34:M34)</f>
        <v>911</v>
      </c>
      <c r="D34" s="11">
        <v>586</v>
      </c>
      <c r="E34" s="11">
        <v>108</v>
      </c>
      <c r="F34" s="11">
        <v>17</v>
      </c>
      <c r="G34" s="11">
        <v>0</v>
      </c>
      <c r="H34" s="11">
        <v>1</v>
      </c>
      <c r="I34" s="11">
        <v>0</v>
      </c>
      <c r="J34" s="11">
        <v>32</v>
      </c>
      <c r="K34" s="11">
        <v>16</v>
      </c>
      <c r="L34" s="11">
        <v>151</v>
      </c>
      <c r="M34" s="11">
        <v>0</v>
      </c>
    </row>
    <row r="35" spans="1:13" ht="12.75">
      <c r="A35" t="s">
        <v>22</v>
      </c>
      <c r="B35" t="s">
        <v>24</v>
      </c>
      <c r="C35" s="9">
        <f>SUM(D35:M35)</f>
        <v>2984</v>
      </c>
      <c r="D35" s="11">
        <v>1086</v>
      </c>
      <c r="E35" s="11">
        <v>95</v>
      </c>
      <c r="F35" s="11">
        <v>435</v>
      </c>
      <c r="G35" s="11">
        <v>0</v>
      </c>
      <c r="H35" s="11">
        <v>5</v>
      </c>
      <c r="I35" s="11">
        <v>0</v>
      </c>
      <c r="J35" s="11">
        <v>14</v>
      </c>
      <c r="K35" s="11">
        <v>99</v>
      </c>
      <c r="L35" s="11">
        <v>1250</v>
      </c>
      <c r="M35" s="11">
        <v>0</v>
      </c>
    </row>
    <row r="36" spans="1:13" s="10" customFormat="1" ht="12.75">
      <c r="A36" s="1" t="s">
        <v>55</v>
      </c>
      <c r="C36" s="4">
        <f>+C33+C34+C35</f>
        <v>6594</v>
      </c>
      <c r="D36" s="4">
        <f aca="true" t="shared" si="9" ref="D36:M36">+D33+D34+D35</f>
        <v>3325</v>
      </c>
      <c r="E36" s="4">
        <f t="shared" si="9"/>
        <v>396</v>
      </c>
      <c r="F36" s="4">
        <f t="shared" si="9"/>
        <v>473</v>
      </c>
      <c r="G36" s="4">
        <f t="shared" si="9"/>
        <v>1</v>
      </c>
      <c r="H36" s="4">
        <f t="shared" si="9"/>
        <v>7</v>
      </c>
      <c r="I36" s="4">
        <f t="shared" si="9"/>
        <v>0</v>
      </c>
      <c r="J36" s="4">
        <f t="shared" si="9"/>
        <v>49</v>
      </c>
      <c r="K36" s="4">
        <f t="shared" si="9"/>
        <v>153</v>
      </c>
      <c r="L36" s="4">
        <f t="shared" si="9"/>
        <v>2190</v>
      </c>
      <c r="M36" s="4">
        <f t="shared" si="9"/>
        <v>0</v>
      </c>
    </row>
    <row r="37" spans="1:13" ht="12.75">
      <c r="A37" t="s">
        <v>25</v>
      </c>
      <c r="B37" t="s">
        <v>26</v>
      </c>
      <c r="C37" s="9">
        <f>SUM(D37:M37)</f>
        <v>1845</v>
      </c>
      <c r="D37" s="12">
        <v>0</v>
      </c>
      <c r="E37" s="12">
        <v>0</v>
      </c>
      <c r="F37" s="12">
        <v>0</v>
      </c>
      <c r="G37" s="12">
        <v>0</v>
      </c>
      <c r="H37" s="12">
        <v>1</v>
      </c>
      <c r="I37" s="12">
        <v>0</v>
      </c>
      <c r="J37" s="12">
        <v>0</v>
      </c>
      <c r="K37" s="12">
        <v>59</v>
      </c>
      <c r="L37" s="12">
        <v>1785</v>
      </c>
      <c r="M37" s="12">
        <v>0</v>
      </c>
    </row>
    <row r="38" spans="1:13" s="10" customFormat="1" ht="12.75">
      <c r="A38" s="1" t="s">
        <v>56</v>
      </c>
      <c r="C38" s="4">
        <f>+C37</f>
        <v>1845</v>
      </c>
      <c r="D38" s="4">
        <f aca="true" t="shared" si="10" ref="D38:M38">+D37</f>
        <v>0</v>
      </c>
      <c r="E38" s="4">
        <f t="shared" si="10"/>
        <v>0</v>
      </c>
      <c r="F38" s="4">
        <f t="shared" si="10"/>
        <v>0</v>
      </c>
      <c r="G38" s="4">
        <f t="shared" si="10"/>
        <v>0</v>
      </c>
      <c r="H38" s="4">
        <f t="shared" si="10"/>
        <v>1</v>
      </c>
      <c r="I38" s="4">
        <f t="shared" si="10"/>
        <v>0</v>
      </c>
      <c r="J38" s="4">
        <f t="shared" si="10"/>
        <v>0</v>
      </c>
      <c r="K38" s="4">
        <f t="shared" si="10"/>
        <v>59</v>
      </c>
      <c r="L38" s="4">
        <f t="shared" si="10"/>
        <v>1785</v>
      </c>
      <c r="M38" s="4">
        <f t="shared" si="10"/>
        <v>0</v>
      </c>
    </row>
    <row r="39" spans="1:13" ht="12.75">
      <c r="A39" t="s">
        <v>27</v>
      </c>
      <c r="B39" t="s">
        <v>28</v>
      </c>
      <c r="C39" s="9">
        <f>SUM(D39:M39)</f>
        <v>1150</v>
      </c>
      <c r="D39" s="12">
        <v>0</v>
      </c>
      <c r="E39" s="12">
        <v>172</v>
      </c>
      <c r="F39" s="12">
        <v>6</v>
      </c>
      <c r="G39" s="12">
        <v>0</v>
      </c>
      <c r="H39" s="12">
        <v>1</v>
      </c>
      <c r="I39" s="12">
        <v>0</v>
      </c>
      <c r="J39" s="12">
        <v>30</v>
      </c>
      <c r="K39" s="12">
        <v>29</v>
      </c>
      <c r="L39" s="12">
        <v>864</v>
      </c>
      <c r="M39" s="12">
        <v>48</v>
      </c>
    </row>
    <row r="40" spans="1:13" ht="12.75">
      <c r="A40" t="s">
        <v>27</v>
      </c>
      <c r="B40" t="s">
        <v>3</v>
      </c>
      <c r="C40" s="9">
        <f>SUM(D40:M40)</f>
        <v>690</v>
      </c>
      <c r="D40" s="12">
        <v>0</v>
      </c>
      <c r="E40" s="12">
        <v>40</v>
      </c>
      <c r="F40" s="12">
        <v>6</v>
      </c>
      <c r="G40" s="12">
        <v>0</v>
      </c>
      <c r="H40" s="12">
        <v>2</v>
      </c>
      <c r="I40" s="12">
        <v>0</v>
      </c>
      <c r="J40" s="12">
        <v>0</v>
      </c>
      <c r="K40" s="12">
        <v>27</v>
      </c>
      <c r="L40" s="12">
        <v>615</v>
      </c>
      <c r="M40" s="12">
        <v>0</v>
      </c>
    </row>
    <row r="41" spans="1:13" s="10" customFormat="1" ht="12.75">
      <c r="A41" s="1" t="s">
        <v>57</v>
      </c>
      <c r="C41" s="4">
        <f>+C39+C40</f>
        <v>1840</v>
      </c>
      <c r="D41" s="4">
        <f aca="true" t="shared" si="11" ref="D41:M41">+D39+D40</f>
        <v>0</v>
      </c>
      <c r="E41" s="4">
        <f t="shared" si="11"/>
        <v>212</v>
      </c>
      <c r="F41" s="4">
        <f t="shared" si="11"/>
        <v>12</v>
      </c>
      <c r="G41" s="4">
        <f t="shared" si="11"/>
        <v>0</v>
      </c>
      <c r="H41" s="4">
        <f t="shared" si="11"/>
        <v>3</v>
      </c>
      <c r="I41" s="4">
        <f t="shared" si="11"/>
        <v>0</v>
      </c>
      <c r="J41" s="4">
        <f t="shared" si="11"/>
        <v>30</v>
      </c>
      <c r="K41" s="4">
        <f t="shared" si="11"/>
        <v>56</v>
      </c>
      <c r="L41" s="4">
        <f t="shared" si="11"/>
        <v>1479</v>
      </c>
      <c r="M41" s="4">
        <f t="shared" si="11"/>
        <v>48</v>
      </c>
    </row>
    <row r="42" spans="3:13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s="10" customFormat="1" ht="12.75">
      <c r="A43" s="1" t="s">
        <v>58</v>
      </c>
      <c r="C43" s="4">
        <f>+C9+C11+C13+C16+C19+C21+C23+C29+C32+C36+C38+C41</f>
        <v>145429</v>
      </c>
      <c r="D43" s="4">
        <f aca="true" t="shared" si="12" ref="D43:M43">+D9+D11+D13+D16+D19+D21+D23+D29+D32+D36+D38+D41</f>
        <v>109910</v>
      </c>
      <c r="E43" s="4">
        <f t="shared" si="12"/>
        <v>14067</v>
      </c>
      <c r="F43" s="4">
        <f t="shared" si="12"/>
        <v>1106</v>
      </c>
      <c r="G43" s="4">
        <f t="shared" si="12"/>
        <v>10</v>
      </c>
      <c r="H43" s="4">
        <f t="shared" si="12"/>
        <v>33</v>
      </c>
      <c r="I43" s="4">
        <f t="shared" si="12"/>
        <v>0</v>
      </c>
      <c r="J43" s="4">
        <f t="shared" si="12"/>
        <v>80</v>
      </c>
      <c r="K43" s="4">
        <f t="shared" si="12"/>
        <v>2244</v>
      </c>
      <c r="L43" s="4">
        <f t="shared" si="12"/>
        <v>17339</v>
      </c>
      <c r="M43" s="4">
        <f t="shared" si="12"/>
        <v>640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2011-12-22T21:25:10Z</cp:lastPrinted>
  <dcterms:created xsi:type="dcterms:W3CDTF">2011-12-05T18:21:53Z</dcterms:created>
  <dcterms:modified xsi:type="dcterms:W3CDTF">2015-01-13T17:53:36Z</dcterms:modified>
  <cp:category/>
  <cp:version/>
  <cp:contentType/>
  <cp:contentStatus/>
</cp:coreProperties>
</file>