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misiones12" sheetId="1" r:id="rId1"/>
    <sheet name="usucoopmisiones12" sheetId="2" r:id="rId2"/>
  </sheets>
  <definedNames/>
  <calcPr fullCalcOnLoad="1"/>
</workbook>
</file>

<file path=xl/sharedStrings.xml><?xml version="1.0" encoding="utf-8"?>
<sst xmlns="http://schemas.openxmlformats.org/spreadsheetml/2006/main" count="102" uniqueCount="51">
  <si>
    <t>Cainguás</t>
  </si>
  <si>
    <t>Coop de Cainguás Ltda.</t>
  </si>
  <si>
    <t>Concepción</t>
  </si>
  <si>
    <t>Eldorado</t>
  </si>
  <si>
    <t>Coop de Eldorado Ltda.</t>
  </si>
  <si>
    <t>Leandro N. Alem</t>
  </si>
  <si>
    <t>Coop de Leandro N. Alem Ltda.</t>
  </si>
  <si>
    <t>Libertador Gral. San Martín</t>
  </si>
  <si>
    <t>Coop de Lib.G. San Martin Luz y Fuerza</t>
  </si>
  <si>
    <t>Montecarlo</t>
  </si>
  <si>
    <t>Coop de Montecarlo Ltda.</t>
  </si>
  <si>
    <t>Oberá</t>
  </si>
  <si>
    <t>Coop de Oberá Ltda</t>
  </si>
  <si>
    <t>San Ignacio</t>
  </si>
  <si>
    <t>San Javier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</si>
  <si>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</si>
  <si>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</si>
  <si>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</si>
  <si>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</si>
  <si>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</si>
  <si>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</si>
  <si>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</si>
  <si>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</si>
  <si>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</si>
  <si>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</si>
  <si>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</si>
  <si>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</si>
  <si>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</si>
  <si>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</si>
  <si>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</si>
  <si>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</si>
  <si>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Total Cainguás</t>
  </si>
  <si>
    <t>Total Concepción</t>
  </si>
  <si>
    <t>Total Eldorado</t>
  </si>
  <si>
    <t>Total Leandro N. Alem</t>
  </si>
  <si>
    <t>Total Libertador Gral. San Martín</t>
  </si>
  <si>
    <t>Total Montecarlo</t>
  </si>
  <si>
    <t>Total Oberá</t>
  </si>
  <si>
    <t>Total San Ignacio</t>
  </si>
  <si>
    <t>Total San Javier</t>
  </si>
  <si>
    <t>TOTAL COOPERATIVAS</t>
  </si>
  <si>
    <t>25 de Mayo</t>
  </si>
  <si>
    <t>Coop Alto Uruguay (de 25 de Mayo)</t>
  </si>
  <si>
    <t>Total 25 de Mayo</t>
  </si>
  <si>
    <t>Coop 2 de Mayo Ltda.</t>
  </si>
  <si>
    <t>Cooperativas de la Provincia de MISIONES</t>
  </si>
  <si>
    <t>La Coop de Leandro N. Alem solo envio facturado en el depto del mismo nombre.</t>
  </si>
  <si>
    <t xml:space="preserve">Las Coop 2 de Mayo, y Concepción de la Sierra se han estimado los usuarios, </t>
  </si>
  <si>
    <t>No se pudo separar la informacion de la Coop de Leandro N Alem en dos departamentos.</t>
  </si>
  <si>
    <t>AÑO 2013</t>
  </si>
  <si>
    <t>Coop de C. de La Sierra Ltda.(estim)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</si>
</sst>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1" xfId="19" applyNumberFormat="1" applyFont="1" applyFill="1" applyBorder="1" applyAlignment="1">
      <alignment horizontal="center" wrapText="1"/>
      <protection/>
    </xf>
    <xf numFmtId="3" fontId="0" fillId="0" borderId="1" xfId="19" applyNumberFormat="1" applyFont="1" applyFill="1" applyBorder="1" applyAlignment="1">
      <alignment horizontal="center" wrapText="1"/>
      <protection/>
    </xf>
    <xf numFmtId="3" fontId="5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2">
      <selection activeCell="B32" sqref="B32"/>
    </sheetView>
  </sheetViews>
  <sheetFormatPr defaultColWidth="11.421875" defaultRowHeight="12.75"/>
  <cols>
    <col min="1" max="1" width="26.140625" style="0" customWidth="1"/>
    <col min="2" max="2" width="31.421875" style="0" customWidth="1"/>
    <col min="3" max="3" width="21.28125" style="0" customWidth="1"/>
    <col min="4" max="4" width="12.140625" style="0" bestFit="1" customWidth="1"/>
    <col min="5" max="13" width="11.57421875" style="0" bestFit="1" customWidth="1"/>
  </cols>
  <sheetData>
    <row r="2" spans="1:13" ht="12.75">
      <c r="A2" s="3" t="s">
        <v>49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 t="s">
        <v>45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15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16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 t="s">
        <v>17</v>
      </c>
      <c r="B7" s="3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4" t="s">
        <v>23</v>
      </c>
      <c r="H7" s="4" t="s">
        <v>24</v>
      </c>
      <c r="I7" s="4" t="s">
        <v>25</v>
      </c>
      <c r="J7" s="4" t="s">
        <v>26</v>
      </c>
      <c r="K7" s="4" t="s">
        <v>27</v>
      </c>
      <c r="L7" s="4" t="s">
        <v>28</v>
      </c>
      <c r="M7" s="4" t="s">
        <v>29</v>
      </c>
    </row>
    <row r="8" spans="1:13" ht="12.75">
      <c r="A8" s="8" t="s">
        <v>41</v>
      </c>
      <c r="B8" s="8" t="s">
        <v>42</v>
      </c>
      <c r="C8" s="11">
        <f>SUM(D8:M8)</f>
        <v>25234.235</v>
      </c>
      <c r="D8" s="11">
        <v>16216.693</v>
      </c>
      <c r="E8" s="11">
        <v>1906.088</v>
      </c>
      <c r="F8" s="11">
        <v>5110.814</v>
      </c>
      <c r="G8" s="11">
        <v>568.765</v>
      </c>
      <c r="H8" s="11">
        <v>868.047</v>
      </c>
      <c r="I8" s="11">
        <v>0</v>
      </c>
      <c r="J8" s="11">
        <v>0</v>
      </c>
      <c r="K8" s="11">
        <v>563.828</v>
      </c>
      <c r="L8" s="11">
        <v>0</v>
      </c>
      <c r="M8" s="11">
        <v>0</v>
      </c>
    </row>
    <row r="9" spans="1:13" s="12" customFormat="1" ht="12.75">
      <c r="A9" s="3" t="s">
        <v>43</v>
      </c>
      <c r="B9" s="3"/>
      <c r="C9" s="4">
        <f>+C8</f>
        <v>25234.235</v>
      </c>
      <c r="D9" s="4">
        <f aca="true" t="shared" si="0" ref="D9:M9">+D8</f>
        <v>16216.693</v>
      </c>
      <c r="E9" s="4">
        <f t="shared" si="0"/>
        <v>1906.088</v>
      </c>
      <c r="F9" s="4">
        <f t="shared" si="0"/>
        <v>5110.814</v>
      </c>
      <c r="G9" s="4">
        <f t="shared" si="0"/>
        <v>568.765</v>
      </c>
      <c r="H9" s="4">
        <f t="shared" si="0"/>
        <v>868.047</v>
      </c>
      <c r="I9" s="4">
        <f t="shared" si="0"/>
        <v>0</v>
      </c>
      <c r="J9" s="4">
        <f t="shared" si="0"/>
        <v>0</v>
      </c>
      <c r="K9" s="4">
        <f t="shared" si="0"/>
        <v>563.828</v>
      </c>
      <c r="L9" s="4">
        <f t="shared" si="0"/>
        <v>0</v>
      </c>
      <c r="M9" s="4">
        <f t="shared" si="0"/>
        <v>0</v>
      </c>
    </row>
    <row r="10" spans="1:13" ht="12.75">
      <c r="A10" t="s">
        <v>0</v>
      </c>
      <c r="B10" t="s">
        <v>1</v>
      </c>
      <c r="C10" s="11">
        <f>SUM(D10:M10)</f>
        <v>30179.793999999998</v>
      </c>
      <c r="D10" s="11">
        <v>17905.559</v>
      </c>
      <c r="E10" s="11">
        <v>3148.545</v>
      </c>
      <c r="F10" s="11">
        <v>6340.744</v>
      </c>
      <c r="G10" s="11">
        <v>223.844</v>
      </c>
      <c r="H10" s="11">
        <v>1980</v>
      </c>
      <c r="I10" s="11">
        <v>0</v>
      </c>
      <c r="J10" s="11">
        <v>0</v>
      </c>
      <c r="K10" s="11">
        <v>581.102</v>
      </c>
      <c r="L10" s="11">
        <v>0</v>
      </c>
      <c r="M10" s="11">
        <v>0</v>
      </c>
    </row>
    <row r="11" spans="1:13" ht="12.75">
      <c r="A11" t="s">
        <v>0</v>
      </c>
      <c r="B11" s="9" t="s">
        <v>44</v>
      </c>
      <c r="C11" s="11">
        <f>SUM(D11:M11)</f>
        <v>17504.189000000002</v>
      </c>
      <c r="D11" s="11">
        <v>5485.638</v>
      </c>
      <c r="E11" s="11">
        <v>1522.827</v>
      </c>
      <c r="F11" s="11">
        <v>7501.277</v>
      </c>
      <c r="G11" s="11">
        <v>355.148</v>
      </c>
      <c r="H11" s="11">
        <v>841.104</v>
      </c>
      <c r="I11" s="11">
        <v>0</v>
      </c>
      <c r="J11" s="11">
        <v>0</v>
      </c>
      <c r="K11" s="11">
        <v>300.592</v>
      </c>
      <c r="L11" s="11">
        <v>1409.846</v>
      </c>
      <c r="M11" s="11">
        <v>87.757</v>
      </c>
    </row>
    <row r="12" spans="1:13" s="12" customFormat="1" ht="12.75">
      <c r="A12" s="1" t="s">
        <v>31</v>
      </c>
      <c r="C12" s="4">
        <f>+C10+C11</f>
        <v>47683.983</v>
      </c>
      <c r="D12" s="4">
        <f aca="true" t="shared" si="1" ref="D12:M12">+D10+D11</f>
        <v>23391.197</v>
      </c>
      <c r="E12" s="4">
        <f t="shared" si="1"/>
        <v>4671.372</v>
      </c>
      <c r="F12" s="4">
        <f t="shared" si="1"/>
        <v>13842.021</v>
      </c>
      <c r="G12" s="4">
        <f t="shared" si="1"/>
        <v>578.992</v>
      </c>
      <c r="H12" s="4">
        <f t="shared" si="1"/>
        <v>2821.1040000000003</v>
      </c>
      <c r="I12" s="4">
        <f t="shared" si="1"/>
        <v>0</v>
      </c>
      <c r="J12" s="4">
        <f t="shared" si="1"/>
        <v>0</v>
      </c>
      <c r="K12" s="4">
        <f t="shared" si="1"/>
        <v>881.694</v>
      </c>
      <c r="L12" s="4">
        <f t="shared" si="1"/>
        <v>1409.846</v>
      </c>
      <c r="M12" s="4">
        <f t="shared" si="1"/>
        <v>87.757</v>
      </c>
    </row>
    <row r="13" spans="1:13" ht="12.75">
      <c r="A13" t="s">
        <v>2</v>
      </c>
      <c r="B13" s="9" t="s">
        <v>50</v>
      </c>
      <c r="C13" s="10">
        <f>SUM(D13:M13)</f>
        <v>24900</v>
      </c>
      <c r="D13" s="10">
        <v>9000</v>
      </c>
      <c r="E13" s="10">
        <v>1200</v>
      </c>
      <c r="F13" s="10">
        <v>9000</v>
      </c>
      <c r="G13" s="10">
        <v>0</v>
      </c>
      <c r="H13" s="10">
        <v>1700</v>
      </c>
      <c r="I13" s="10">
        <v>0</v>
      </c>
      <c r="J13" s="10">
        <v>0</v>
      </c>
      <c r="K13" s="10">
        <v>800</v>
      </c>
      <c r="L13" s="10">
        <v>3200</v>
      </c>
      <c r="M13" s="10">
        <v>0</v>
      </c>
    </row>
    <row r="14" spans="1:13" s="12" customFormat="1" ht="12.75">
      <c r="A14" s="1" t="s">
        <v>32</v>
      </c>
      <c r="C14" s="4">
        <f>+C13</f>
        <v>24900</v>
      </c>
      <c r="D14" s="4">
        <f aca="true" t="shared" si="2" ref="D14:M14">+D13</f>
        <v>9000</v>
      </c>
      <c r="E14" s="4">
        <f t="shared" si="2"/>
        <v>1200</v>
      </c>
      <c r="F14" s="4">
        <f t="shared" si="2"/>
        <v>9000</v>
      </c>
      <c r="G14" s="4">
        <f t="shared" si="2"/>
        <v>0</v>
      </c>
      <c r="H14" s="4">
        <f t="shared" si="2"/>
        <v>1700</v>
      </c>
      <c r="I14" s="4">
        <f t="shared" si="2"/>
        <v>0</v>
      </c>
      <c r="J14" s="4">
        <f t="shared" si="2"/>
        <v>0</v>
      </c>
      <c r="K14" s="4">
        <f t="shared" si="2"/>
        <v>800</v>
      </c>
      <c r="L14" s="4">
        <f t="shared" si="2"/>
        <v>3200</v>
      </c>
      <c r="M14" s="4">
        <f t="shared" si="2"/>
        <v>0</v>
      </c>
    </row>
    <row r="15" spans="1:13" ht="12.75">
      <c r="A15" t="s">
        <v>3</v>
      </c>
      <c r="B15" t="s">
        <v>4</v>
      </c>
      <c r="C15" s="11">
        <f>SUM(D15:M15)</f>
        <v>118467.40699999999</v>
      </c>
      <c r="D15" s="13">
        <v>58037.28</v>
      </c>
      <c r="E15" s="13">
        <v>16332.607</v>
      </c>
      <c r="F15" s="13">
        <v>26774.746</v>
      </c>
      <c r="G15" s="13">
        <v>5662.478</v>
      </c>
      <c r="H15" s="13">
        <v>7089.949</v>
      </c>
      <c r="I15" s="13">
        <v>0</v>
      </c>
      <c r="J15" s="13">
        <v>0</v>
      </c>
      <c r="K15" s="13">
        <v>3436.506</v>
      </c>
      <c r="L15" s="13">
        <v>0</v>
      </c>
      <c r="M15" s="13">
        <v>1133.841</v>
      </c>
    </row>
    <row r="16" spans="1:13" s="12" customFormat="1" ht="12.75">
      <c r="A16" s="1" t="s">
        <v>33</v>
      </c>
      <c r="C16" s="4">
        <f>+C15</f>
        <v>118467.40699999999</v>
      </c>
      <c r="D16" s="4">
        <f aca="true" t="shared" si="3" ref="D16:M16">+D15</f>
        <v>58037.28</v>
      </c>
      <c r="E16" s="4">
        <f t="shared" si="3"/>
        <v>16332.607</v>
      </c>
      <c r="F16" s="4">
        <f t="shared" si="3"/>
        <v>26774.746</v>
      </c>
      <c r="G16" s="4">
        <f t="shared" si="3"/>
        <v>5662.478</v>
      </c>
      <c r="H16" s="4">
        <f t="shared" si="3"/>
        <v>7089.949</v>
      </c>
      <c r="I16" s="4">
        <f t="shared" si="3"/>
        <v>0</v>
      </c>
      <c r="J16" s="4">
        <f t="shared" si="3"/>
        <v>0</v>
      </c>
      <c r="K16" s="4">
        <f t="shared" si="3"/>
        <v>3436.506</v>
      </c>
      <c r="L16" s="4">
        <f t="shared" si="3"/>
        <v>0</v>
      </c>
      <c r="M16" s="4">
        <f t="shared" si="3"/>
        <v>1133.841</v>
      </c>
    </row>
    <row r="17" spans="1:13" ht="12.75">
      <c r="A17" t="s">
        <v>5</v>
      </c>
      <c r="B17" s="9" t="s">
        <v>6</v>
      </c>
      <c r="C17" s="11">
        <f>SUM(D17:M17)</f>
        <v>74460.152</v>
      </c>
      <c r="D17" s="13">
        <v>34708.234</v>
      </c>
      <c r="E17" s="13">
        <v>9888.039</v>
      </c>
      <c r="F17" s="13">
        <v>24016.694</v>
      </c>
      <c r="G17" s="13">
        <v>1761.858</v>
      </c>
      <c r="H17" s="13">
        <v>2766.015</v>
      </c>
      <c r="I17" s="13">
        <v>0</v>
      </c>
      <c r="J17" s="13">
        <v>0</v>
      </c>
      <c r="K17" s="13">
        <v>1319.312</v>
      </c>
      <c r="L17" s="13">
        <v>0</v>
      </c>
      <c r="M17" s="13">
        <v>0</v>
      </c>
    </row>
    <row r="18" spans="1:13" s="12" customFormat="1" ht="12.75">
      <c r="A18" s="1" t="s">
        <v>34</v>
      </c>
      <c r="C18" s="4">
        <f>+C17</f>
        <v>74460.152</v>
      </c>
      <c r="D18" s="4">
        <f aca="true" t="shared" si="4" ref="D18:M18">+D17</f>
        <v>34708.234</v>
      </c>
      <c r="E18" s="4">
        <f t="shared" si="4"/>
        <v>9888.039</v>
      </c>
      <c r="F18" s="4">
        <f t="shared" si="4"/>
        <v>24016.694</v>
      </c>
      <c r="G18" s="4">
        <f t="shared" si="4"/>
        <v>1761.858</v>
      </c>
      <c r="H18" s="4">
        <f t="shared" si="4"/>
        <v>2766.015</v>
      </c>
      <c r="I18" s="4">
        <f t="shared" si="4"/>
        <v>0</v>
      </c>
      <c r="J18" s="4">
        <f t="shared" si="4"/>
        <v>0</v>
      </c>
      <c r="K18" s="4">
        <f t="shared" si="4"/>
        <v>1319.312</v>
      </c>
      <c r="L18" s="4">
        <f t="shared" si="4"/>
        <v>0</v>
      </c>
      <c r="M18" s="4">
        <f t="shared" si="4"/>
        <v>0</v>
      </c>
    </row>
    <row r="19" spans="1:13" ht="12.75">
      <c r="A19" t="s">
        <v>7</v>
      </c>
      <c r="B19" t="s">
        <v>8</v>
      </c>
      <c r="C19" s="11">
        <f>SUM(D19:M19)</f>
        <v>103730.31999999999</v>
      </c>
      <c r="D19" s="13">
        <v>36087.385</v>
      </c>
      <c r="E19" s="13">
        <v>7348.467</v>
      </c>
      <c r="F19" s="13">
        <v>54108.673</v>
      </c>
      <c r="G19" s="13">
        <v>567.704</v>
      </c>
      <c r="H19" s="13">
        <v>3892.506</v>
      </c>
      <c r="I19" s="13">
        <v>0</v>
      </c>
      <c r="J19" s="13">
        <v>0</v>
      </c>
      <c r="K19" s="13">
        <v>1725.585</v>
      </c>
      <c r="L19" s="13">
        <v>0</v>
      </c>
      <c r="M19" s="13">
        <v>0</v>
      </c>
    </row>
    <row r="20" spans="1:13" s="12" customFormat="1" ht="12.75">
      <c r="A20" s="1" t="s">
        <v>35</v>
      </c>
      <c r="C20" s="4">
        <f>+C19</f>
        <v>103730.31999999999</v>
      </c>
      <c r="D20" s="4">
        <f aca="true" t="shared" si="5" ref="D20:M20">+D19</f>
        <v>36087.385</v>
      </c>
      <c r="E20" s="4">
        <f t="shared" si="5"/>
        <v>7348.467</v>
      </c>
      <c r="F20" s="4">
        <f t="shared" si="5"/>
        <v>54108.673</v>
      </c>
      <c r="G20" s="4">
        <f t="shared" si="5"/>
        <v>567.704</v>
      </c>
      <c r="H20" s="4">
        <f t="shared" si="5"/>
        <v>3892.506</v>
      </c>
      <c r="I20" s="4">
        <f t="shared" si="5"/>
        <v>0</v>
      </c>
      <c r="J20" s="4">
        <f t="shared" si="5"/>
        <v>0</v>
      </c>
      <c r="K20" s="4">
        <f t="shared" si="5"/>
        <v>1725.585</v>
      </c>
      <c r="L20" s="4">
        <f t="shared" si="5"/>
        <v>0</v>
      </c>
      <c r="M20" s="4">
        <f t="shared" si="5"/>
        <v>0</v>
      </c>
    </row>
    <row r="21" spans="1:13" ht="12.75">
      <c r="A21" t="s">
        <v>9</v>
      </c>
      <c r="B21" t="s">
        <v>10</v>
      </c>
      <c r="C21" s="11">
        <f>SUM(D21:M21)</f>
        <v>72141.42199999999</v>
      </c>
      <c r="D21" s="13">
        <v>27795.253</v>
      </c>
      <c r="E21" s="13">
        <v>7520.067</v>
      </c>
      <c r="F21" s="13">
        <v>29897.41</v>
      </c>
      <c r="G21" s="13">
        <v>981.791</v>
      </c>
      <c r="H21" s="13">
        <v>3335.896</v>
      </c>
      <c r="I21" s="13">
        <v>0</v>
      </c>
      <c r="J21" s="13">
        <v>0</v>
      </c>
      <c r="K21" s="13">
        <v>1295.996</v>
      </c>
      <c r="L21" s="13">
        <v>0</v>
      </c>
      <c r="M21" s="13">
        <v>1315.009</v>
      </c>
    </row>
    <row r="22" spans="1:13" s="12" customFormat="1" ht="12.75">
      <c r="A22" s="1" t="s">
        <v>36</v>
      </c>
      <c r="C22" s="4">
        <f>+C21</f>
        <v>72141.42199999999</v>
      </c>
      <c r="D22" s="4">
        <f aca="true" t="shared" si="6" ref="D22:M22">+D21</f>
        <v>27795.253</v>
      </c>
      <c r="E22" s="4">
        <f t="shared" si="6"/>
        <v>7520.067</v>
      </c>
      <c r="F22" s="4">
        <f t="shared" si="6"/>
        <v>29897.41</v>
      </c>
      <c r="G22" s="4">
        <f t="shared" si="6"/>
        <v>981.791</v>
      </c>
      <c r="H22" s="4">
        <f t="shared" si="6"/>
        <v>3335.896</v>
      </c>
      <c r="I22" s="4">
        <f t="shared" si="6"/>
        <v>0</v>
      </c>
      <c r="J22" s="4">
        <f t="shared" si="6"/>
        <v>0</v>
      </c>
      <c r="K22" s="4">
        <f t="shared" si="6"/>
        <v>1295.996</v>
      </c>
      <c r="L22" s="4">
        <f t="shared" si="6"/>
        <v>0</v>
      </c>
      <c r="M22" s="4">
        <f t="shared" si="6"/>
        <v>1315.009</v>
      </c>
    </row>
    <row r="23" spans="1:13" ht="12.75">
      <c r="A23" t="s">
        <v>11</v>
      </c>
      <c r="B23" t="s">
        <v>12</v>
      </c>
      <c r="C23" s="11">
        <f>SUM(D23:M23)</f>
        <v>148085.74800000002</v>
      </c>
      <c r="D23" s="13">
        <v>57300.615</v>
      </c>
      <c r="E23" s="13">
        <v>15060.242</v>
      </c>
      <c r="F23" s="13">
        <v>39506.674</v>
      </c>
      <c r="G23" s="13">
        <v>6190.305</v>
      </c>
      <c r="H23" s="13">
        <v>6236.55</v>
      </c>
      <c r="I23" s="13">
        <v>0</v>
      </c>
      <c r="J23" s="13">
        <v>0</v>
      </c>
      <c r="K23" s="13">
        <v>4040.618</v>
      </c>
      <c r="L23" s="13">
        <v>16699.004</v>
      </c>
      <c r="M23" s="13">
        <v>3051.74</v>
      </c>
    </row>
    <row r="24" spans="1:13" s="12" customFormat="1" ht="12.75">
      <c r="A24" s="1" t="s">
        <v>37</v>
      </c>
      <c r="C24" s="4">
        <f>+C23</f>
        <v>148085.74800000002</v>
      </c>
      <c r="D24" s="4">
        <f aca="true" t="shared" si="7" ref="D24:M24">+D23</f>
        <v>57300.615</v>
      </c>
      <c r="E24" s="4">
        <f t="shared" si="7"/>
        <v>15060.242</v>
      </c>
      <c r="F24" s="4">
        <f t="shared" si="7"/>
        <v>39506.674</v>
      </c>
      <c r="G24" s="4">
        <f t="shared" si="7"/>
        <v>6190.305</v>
      </c>
      <c r="H24" s="4">
        <f t="shared" si="7"/>
        <v>6236.55</v>
      </c>
      <c r="I24" s="4">
        <f t="shared" si="7"/>
        <v>0</v>
      </c>
      <c r="J24" s="4">
        <f t="shared" si="7"/>
        <v>0</v>
      </c>
      <c r="K24" s="4">
        <f t="shared" si="7"/>
        <v>4040.618</v>
      </c>
      <c r="L24" s="4">
        <f t="shared" si="7"/>
        <v>16699.004</v>
      </c>
      <c r="M24" s="4">
        <f t="shared" si="7"/>
        <v>3051.74</v>
      </c>
    </row>
    <row r="25" spans="1:13" ht="12.75">
      <c r="A25" t="s">
        <v>13</v>
      </c>
      <c r="B25" t="s">
        <v>12</v>
      </c>
      <c r="C25" s="11">
        <f>SUM(D25:M25)</f>
        <v>292.489</v>
      </c>
      <c r="D25" s="13">
        <v>81.059</v>
      </c>
      <c r="E25" s="13">
        <v>5.315</v>
      </c>
      <c r="F25" s="13">
        <v>108.92</v>
      </c>
      <c r="G25" s="13">
        <v>0</v>
      </c>
      <c r="H25" s="13">
        <v>0</v>
      </c>
      <c r="I25" s="13">
        <v>0</v>
      </c>
      <c r="J25" s="13">
        <v>0</v>
      </c>
      <c r="K25" s="13">
        <v>17.383</v>
      </c>
      <c r="L25" s="13">
        <v>79.812</v>
      </c>
      <c r="M25" s="13">
        <v>0</v>
      </c>
    </row>
    <row r="26" spans="1:13" s="12" customFormat="1" ht="12.75">
      <c r="A26" s="1" t="s">
        <v>38</v>
      </c>
      <c r="C26" s="4">
        <f>+C25</f>
        <v>292.489</v>
      </c>
      <c r="D26" s="4">
        <f aca="true" t="shared" si="8" ref="D26:M26">+D25</f>
        <v>81.059</v>
      </c>
      <c r="E26" s="4">
        <f t="shared" si="8"/>
        <v>5.315</v>
      </c>
      <c r="F26" s="4">
        <f t="shared" si="8"/>
        <v>108.92</v>
      </c>
      <c r="G26" s="4">
        <f t="shared" si="8"/>
        <v>0</v>
      </c>
      <c r="H26" s="4">
        <f t="shared" si="8"/>
        <v>0</v>
      </c>
      <c r="I26" s="4">
        <f t="shared" si="8"/>
        <v>0</v>
      </c>
      <c r="J26" s="4">
        <f t="shared" si="8"/>
        <v>0</v>
      </c>
      <c r="K26" s="4">
        <f t="shared" si="8"/>
        <v>17.383</v>
      </c>
      <c r="L26" s="4">
        <f t="shared" si="8"/>
        <v>79.812</v>
      </c>
      <c r="M26" s="4">
        <f t="shared" si="8"/>
        <v>0</v>
      </c>
    </row>
    <row r="27" spans="1:13" ht="12.75">
      <c r="A27" t="s">
        <v>14</v>
      </c>
      <c r="B27" s="9" t="s">
        <v>6</v>
      </c>
      <c r="C27" s="10">
        <f>SUM(D27:M27)</f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</row>
    <row r="28" spans="1:13" s="12" customFormat="1" ht="12.75">
      <c r="A28" s="1" t="s">
        <v>39</v>
      </c>
      <c r="C28" s="4">
        <f>+C27</f>
        <v>0</v>
      </c>
      <c r="D28" s="4">
        <f aca="true" t="shared" si="9" ref="D28:M28">+D27</f>
        <v>0</v>
      </c>
      <c r="E28" s="4">
        <f t="shared" si="9"/>
        <v>0</v>
      </c>
      <c r="F28" s="4">
        <f t="shared" si="9"/>
        <v>0</v>
      </c>
      <c r="G28" s="4">
        <f t="shared" si="9"/>
        <v>0</v>
      </c>
      <c r="H28" s="4">
        <f t="shared" si="9"/>
        <v>0</v>
      </c>
      <c r="I28" s="4">
        <f t="shared" si="9"/>
        <v>0</v>
      </c>
      <c r="J28" s="4">
        <f t="shared" si="9"/>
        <v>0</v>
      </c>
      <c r="K28" s="4">
        <f t="shared" si="9"/>
        <v>0</v>
      </c>
      <c r="L28" s="4">
        <f t="shared" si="9"/>
        <v>0</v>
      </c>
      <c r="M28" s="4">
        <f t="shared" si="9"/>
        <v>0</v>
      </c>
    </row>
    <row r="29" spans="3:13" ht="12.7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s="12" customFormat="1" ht="12.75">
      <c r="A30" s="1" t="s">
        <v>40</v>
      </c>
      <c r="C30" s="4">
        <f>+C9+C12+C14+C16+C18+C20+C22+C24+C26+C28</f>
        <v>614995.7559999999</v>
      </c>
      <c r="D30" s="4">
        <f aca="true" t="shared" si="10" ref="D30:M30">+D9+D12+D14+D16+D18+D20+D22+D24+D26+D28</f>
        <v>262617.716</v>
      </c>
      <c r="E30" s="4">
        <f t="shared" si="10"/>
        <v>63932.197</v>
      </c>
      <c r="F30" s="4">
        <f t="shared" si="10"/>
        <v>202365.95200000002</v>
      </c>
      <c r="G30" s="4">
        <f t="shared" si="10"/>
        <v>16311.893</v>
      </c>
      <c r="H30" s="4">
        <f t="shared" si="10"/>
        <v>28710.067</v>
      </c>
      <c r="I30" s="4">
        <f t="shared" si="10"/>
        <v>0</v>
      </c>
      <c r="J30" s="4">
        <f t="shared" si="10"/>
        <v>0</v>
      </c>
      <c r="K30" s="4">
        <f t="shared" si="10"/>
        <v>14080.921999999999</v>
      </c>
      <c r="L30" s="4">
        <f t="shared" si="10"/>
        <v>21388.662</v>
      </c>
      <c r="M30" s="4">
        <f t="shared" si="10"/>
        <v>5588.347</v>
      </c>
      <c r="N30" s="4"/>
    </row>
    <row r="31" spans="3:13" ht="12.7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3:13" ht="12.7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1" t="s">
        <v>46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4"/>
  <sheetViews>
    <sheetView tabSelected="1" workbookViewId="0" topLeftCell="A1">
      <selection activeCell="C27" sqref="C27"/>
    </sheetView>
  </sheetViews>
  <sheetFormatPr defaultColWidth="11.421875" defaultRowHeight="12.75"/>
  <cols>
    <col min="1" max="1" width="23.421875" style="0" customWidth="1"/>
    <col min="2" max="2" width="34.28125" style="0" customWidth="1"/>
    <col min="3" max="3" width="18.140625" style="0" customWidth="1"/>
  </cols>
  <sheetData>
    <row r="2" spans="1:3" ht="12.75">
      <c r="A2" s="1" t="s">
        <v>49</v>
      </c>
      <c r="C2" s="5"/>
    </row>
    <row r="3" spans="1:3" ht="12.75">
      <c r="A3" s="3" t="s">
        <v>45</v>
      </c>
      <c r="C3" s="5"/>
    </row>
    <row r="4" spans="1:3" ht="12.75">
      <c r="A4" s="1"/>
      <c r="C4" s="5"/>
    </row>
    <row r="5" spans="1:3" ht="12.75">
      <c r="A5" s="1" t="s">
        <v>30</v>
      </c>
      <c r="C5" s="5"/>
    </row>
    <row r="6" ht="12.75">
      <c r="C6" s="5"/>
    </row>
    <row r="7" spans="1:13" ht="12.75">
      <c r="A7" s="1" t="s">
        <v>17</v>
      </c>
      <c r="B7" s="1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6" t="s">
        <v>24</v>
      </c>
      <c r="I7" s="6" t="s">
        <v>25</v>
      </c>
      <c r="J7" s="6" t="s">
        <v>26</v>
      </c>
      <c r="K7" s="6" t="s">
        <v>27</v>
      </c>
      <c r="L7" s="6" t="s">
        <v>28</v>
      </c>
      <c r="M7" s="6" t="s">
        <v>29</v>
      </c>
    </row>
    <row r="8" spans="1:13" ht="12.75">
      <c r="A8" s="8" t="s">
        <v>41</v>
      </c>
      <c r="B8" s="8" t="s">
        <v>42</v>
      </c>
      <c r="C8" s="11">
        <f>SUM(D8:M8)</f>
        <v>6854</v>
      </c>
      <c r="D8" s="14">
        <v>6498</v>
      </c>
      <c r="E8" s="14">
        <v>169</v>
      </c>
      <c r="F8" s="14">
        <v>69</v>
      </c>
      <c r="G8" s="14">
        <v>1</v>
      </c>
      <c r="H8" s="14">
        <v>1</v>
      </c>
      <c r="I8" s="14">
        <v>0</v>
      </c>
      <c r="J8" s="14">
        <v>0</v>
      </c>
      <c r="K8" s="14">
        <v>116</v>
      </c>
      <c r="L8" s="14">
        <v>0</v>
      </c>
      <c r="M8" s="14">
        <v>0</v>
      </c>
    </row>
    <row r="9" spans="1:13" s="12" customFormat="1" ht="12.75">
      <c r="A9" s="3" t="s">
        <v>43</v>
      </c>
      <c r="B9" s="3"/>
      <c r="C9" s="6">
        <f>+C8</f>
        <v>6854</v>
      </c>
      <c r="D9" s="6">
        <f aca="true" t="shared" si="0" ref="D9:M9">+D8</f>
        <v>6498</v>
      </c>
      <c r="E9" s="6">
        <f t="shared" si="0"/>
        <v>169</v>
      </c>
      <c r="F9" s="6">
        <f t="shared" si="0"/>
        <v>69</v>
      </c>
      <c r="G9" s="6">
        <f t="shared" si="0"/>
        <v>1</v>
      </c>
      <c r="H9" s="6">
        <f t="shared" si="0"/>
        <v>1</v>
      </c>
      <c r="I9" s="6">
        <f t="shared" si="0"/>
        <v>0</v>
      </c>
      <c r="J9" s="6">
        <f t="shared" si="0"/>
        <v>0</v>
      </c>
      <c r="K9" s="6">
        <f t="shared" si="0"/>
        <v>116</v>
      </c>
      <c r="L9" s="6">
        <f t="shared" si="0"/>
        <v>0</v>
      </c>
      <c r="M9" s="6">
        <f t="shared" si="0"/>
        <v>0</v>
      </c>
    </row>
    <row r="10" spans="1:13" ht="12.75">
      <c r="A10" t="s">
        <v>0</v>
      </c>
      <c r="B10" t="s">
        <v>1</v>
      </c>
      <c r="C10" s="11">
        <f>SUM(D10:M10)</f>
        <v>7573</v>
      </c>
      <c r="D10" s="15">
        <v>7054</v>
      </c>
      <c r="E10" s="15">
        <v>309</v>
      </c>
      <c r="F10" s="15">
        <v>121</v>
      </c>
      <c r="G10" s="15">
        <v>1</v>
      </c>
      <c r="H10" s="15">
        <v>1</v>
      </c>
      <c r="I10" s="15">
        <v>0</v>
      </c>
      <c r="J10" s="15">
        <v>0</v>
      </c>
      <c r="K10" s="15">
        <v>87</v>
      </c>
      <c r="L10" s="15">
        <v>0</v>
      </c>
      <c r="M10" s="15">
        <v>0</v>
      </c>
    </row>
    <row r="11" spans="1:13" ht="12.75">
      <c r="A11" t="s">
        <v>0</v>
      </c>
      <c r="B11" s="9" t="s">
        <v>44</v>
      </c>
      <c r="C11" s="11">
        <f>SUM(D11:M11)</f>
        <v>3313</v>
      </c>
      <c r="D11" s="15">
        <v>2290</v>
      </c>
      <c r="E11" s="15">
        <v>110</v>
      </c>
      <c r="F11" s="15">
        <v>72</v>
      </c>
      <c r="G11" s="15">
        <v>1</v>
      </c>
      <c r="H11" s="15">
        <v>1</v>
      </c>
      <c r="I11" s="15">
        <v>0</v>
      </c>
      <c r="J11" s="15">
        <v>0</v>
      </c>
      <c r="K11" s="15">
        <v>43</v>
      </c>
      <c r="L11" s="15">
        <v>790</v>
      </c>
      <c r="M11" s="15">
        <v>6</v>
      </c>
    </row>
    <row r="12" spans="1:13" s="12" customFormat="1" ht="12.75">
      <c r="A12" s="1" t="s">
        <v>31</v>
      </c>
      <c r="C12" s="4">
        <f>+C10+C11</f>
        <v>10886</v>
      </c>
      <c r="D12" s="4">
        <f aca="true" t="shared" si="1" ref="D12:M12">+D10+D11</f>
        <v>9344</v>
      </c>
      <c r="E12" s="4">
        <f t="shared" si="1"/>
        <v>419</v>
      </c>
      <c r="F12" s="4">
        <f t="shared" si="1"/>
        <v>193</v>
      </c>
      <c r="G12" s="4">
        <f t="shared" si="1"/>
        <v>2</v>
      </c>
      <c r="H12" s="4">
        <f t="shared" si="1"/>
        <v>2</v>
      </c>
      <c r="I12" s="4">
        <f t="shared" si="1"/>
        <v>0</v>
      </c>
      <c r="J12" s="4">
        <f t="shared" si="1"/>
        <v>0</v>
      </c>
      <c r="K12" s="4">
        <f t="shared" si="1"/>
        <v>130</v>
      </c>
      <c r="L12" s="4">
        <f t="shared" si="1"/>
        <v>790</v>
      </c>
      <c r="M12" s="4">
        <f t="shared" si="1"/>
        <v>6</v>
      </c>
    </row>
    <row r="13" spans="1:13" ht="12.75">
      <c r="A13" t="s">
        <v>2</v>
      </c>
      <c r="B13" s="9" t="s">
        <v>50</v>
      </c>
      <c r="C13" s="10">
        <f>SUM(D13:M13)</f>
        <v>4201</v>
      </c>
      <c r="D13" s="10">
        <v>2950</v>
      </c>
      <c r="E13" s="10">
        <v>160</v>
      </c>
      <c r="F13" s="10">
        <v>70</v>
      </c>
      <c r="G13" s="10">
        <v>0</v>
      </c>
      <c r="H13" s="10">
        <v>1</v>
      </c>
      <c r="I13" s="10">
        <v>0</v>
      </c>
      <c r="J13" s="10">
        <v>0</v>
      </c>
      <c r="K13" s="10">
        <v>120</v>
      </c>
      <c r="L13" s="10">
        <v>900</v>
      </c>
      <c r="M13" s="10">
        <v>0</v>
      </c>
    </row>
    <row r="14" spans="1:13" s="12" customFormat="1" ht="12.75">
      <c r="A14" s="1" t="s">
        <v>32</v>
      </c>
      <c r="C14" s="4">
        <f>+C13</f>
        <v>4201</v>
      </c>
      <c r="D14" s="4">
        <f aca="true" t="shared" si="2" ref="D14:M14">+D13</f>
        <v>2950</v>
      </c>
      <c r="E14" s="4">
        <f t="shared" si="2"/>
        <v>160</v>
      </c>
      <c r="F14" s="4">
        <f t="shared" si="2"/>
        <v>70</v>
      </c>
      <c r="G14" s="4">
        <f t="shared" si="2"/>
        <v>0</v>
      </c>
      <c r="H14" s="4">
        <f t="shared" si="2"/>
        <v>1</v>
      </c>
      <c r="I14" s="4">
        <f t="shared" si="2"/>
        <v>0</v>
      </c>
      <c r="J14" s="4">
        <f t="shared" si="2"/>
        <v>0</v>
      </c>
      <c r="K14" s="4">
        <f t="shared" si="2"/>
        <v>120</v>
      </c>
      <c r="L14" s="4">
        <f t="shared" si="2"/>
        <v>900</v>
      </c>
      <c r="M14" s="4">
        <f t="shared" si="2"/>
        <v>0</v>
      </c>
    </row>
    <row r="15" spans="1:13" ht="12.75">
      <c r="A15" t="s">
        <v>3</v>
      </c>
      <c r="B15" t="s">
        <v>4</v>
      </c>
      <c r="C15" s="11">
        <f>SUM(D15:M15)</f>
        <v>23233</v>
      </c>
      <c r="D15" s="15">
        <v>20942</v>
      </c>
      <c r="E15" s="15">
        <v>1849</v>
      </c>
      <c r="F15" s="15">
        <v>227</v>
      </c>
      <c r="G15" s="15">
        <v>1</v>
      </c>
      <c r="H15" s="15">
        <v>1</v>
      </c>
      <c r="I15" s="15">
        <v>0</v>
      </c>
      <c r="J15" s="15">
        <v>0</v>
      </c>
      <c r="K15" s="15">
        <v>212</v>
      </c>
      <c r="L15" s="15">
        <v>0</v>
      </c>
      <c r="M15" s="15">
        <v>1</v>
      </c>
    </row>
    <row r="16" spans="1:13" s="12" customFormat="1" ht="12.75">
      <c r="A16" s="1" t="s">
        <v>33</v>
      </c>
      <c r="C16" s="4">
        <f>+C15</f>
        <v>23233</v>
      </c>
      <c r="D16" s="4">
        <f aca="true" t="shared" si="3" ref="D16:M16">+D15</f>
        <v>20942</v>
      </c>
      <c r="E16" s="4">
        <f t="shared" si="3"/>
        <v>1849</v>
      </c>
      <c r="F16" s="4">
        <f t="shared" si="3"/>
        <v>227</v>
      </c>
      <c r="G16" s="4">
        <f t="shared" si="3"/>
        <v>1</v>
      </c>
      <c r="H16" s="4">
        <f t="shared" si="3"/>
        <v>1</v>
      </c>
      <c r="I16" s="4">
        <f t="shared" si="3"/>
        <v>0</v>
      </c>
      <c r="J16" s="4">
        <f t="shared" si="3"/>
        <v>0</v>
      </c>
      <c r="K16" s="4">
        <f t="shared" si="3"/>
        <v>212</v>
      </c>
      <c r="L16" s="4">
        <f t="shared" si="3"/>
        <v>0</v>
      </c>
      <c r="M16" s="4">
        <f t="shared" si="3"/>
        <v>1</v>
      </c>
    </row>
    <row r="17" spans="1:13" ht="12.75">
      <c r="A17" t="s">
        <v>5</v>
      </c>
      <c r="B17" s="9" t="s">
        <v>6</v>
      </c>
      <c r="C17" s="11">
        <f>SUM(D17:M17)</f>
        <v>13655</v>
      </c>
      <c r="D17" s="16">
        <v>12322</v>
      </c>
      <c r="E17" s="16">
        <v>925</v>
      </c>
      <c r="F17" s="16">
        <v>170</v>
      </c>
      <c r="G17" s="16">
        <v>3</v>
      </c>
      <c r="H17" s="16">
        <v>3</v>
      </c>
      <c r="I17" s="16">
        <v>0</v>
      </c>
      <c r="J17" s="16">
        <v>0</v>
      </c>
      <c r="K17" s="16">
        <v>232</v>
      </c>
      <c r="L17" s="16">
        <v>0</v>
      </c>
      <c r="M17" s="16">
        <v>0</v>
      </c>
    </row>
    <row r="18" spans="1:13" s="12" customFormat="1" ht="12.75">
      <c r="A18" s="1" t="s">
        <v>34</v>
      </c>
      <c r="C18" s="4">
        <f>+C17</f>
        <v>13655</v>
      </c>
      <c r="D18" s="4">
        <f aca="true" t="shared" si="4" ref="D18:M18">+D17</f>
        <v>12322</v>
      </c>
      <c r="E18" s="4">
        <f t="shared" si="4"/>
        <v>925</v>
      </c>
      <c r="F18" s="4">
        <f t="shared" si="4"/>
        <v>170</v>
      </c>
      <c r="G18" s="4">
        <f t="shared" si="4"/>
        <v>3</v>
      </c>
      <c r="H18" s="4">
        <f t="shared" si="4"/>
        <v>3</v>
      </c>
      <c r="I18" s="4">
        <f t="shared" si="4"/>
        <v>0</v>
      </c>
      <c r="J18" s="4">
        <f t="shared" si="4"/>
        <v>0</v>
      </c>
      <c r="K18" s="4">
        <f t="shared" si="4"/>
        <v>232</v>
      </c>
      <c r="L18" s="4">
        <f t="shared" si="4"/>
        <v>0</v>
      </c>
      <c r="M18" s="4">
        <f t="shared" si="4"/>
        <v>0</v>
      </c>
    </row>
    <row r="19" spans="1:13" ht="12.75">
      <c r="A19" t="s">
        <v>7</v>
      </c>
      <c r="B19" t="s">
        <v>8</v>
      </c>
      <c r="C19" s="11">
        <f>SUM(D19:M19)</f>
        <v>14853</v>
      </c>
      <c r="D19" s="15">
        <v>13658</v>
      </c>
      <c r="E19" s="15">
        <v>694</v>
      </c>
      <c r="F19" s="15">
        <v>350</v>
      </c>
      <c r="G19" s="15">
        <v>1</v>
      </c>
      <c r="H19" s="15">
        <v>1</v>
      </c>
      <c r="I19" s="15">
        <v>0</v>
      </c>
      <c r="J19" s="15">
        <v>0</v>
      </c>
      <c r="K19" s="15">
        <v>149</v>
      </c>
      <c r="L19" s="15">
        <v>0</v>
      </c>
      <c r="M19" s="15">
        <v>0</v>
      </c>
    </row>
    <row r="20" spans="1:13" s="12" customFormat="1" ht="12.75">
      <c r="A20" s="1" t="s">
        <v>35</v>
      </c>
      <c r="C20" s="4">
        <f>+C19</f>
        <v>14853</v>
      </c>
      <c r="D20" s="4">
        <f aca="true" t="shared" si="5" ref="D20:M20">+D19</f>
        <v>13658</v>
      </c>
      <c r="E20" s="4">
        <f t="shared" si="5"/>
        <v>694</v>
      </c>
      <c r="F20" s="4">
        <f t="shared" si="5"/>
        <v>350</v>
      </c>
      <c r="G20" s="4">
        <f t="shared" si="5"/>
        <v>1</v>
      </c>
      <c r="H20" s="4">
        <f t="shared" si="5"/>
        <v>1</v>
      </c>
      <c r="I20" s="4">
        <f t="shared" si="5"/>
        <v>0</v>
      </c>
      <c r="J20" s="4">
        <f t="shared" si="5"/>
        <v>0</v>
      </c>
      <c r="K20" s="4">
        <f t="shared" si="5"/>
        <v>149</v>
      </c>
      <c r="L20" s="4">
        <f t="shared" si="5"/>
        <v>0</v>
      </c>
      <c r="M20" s="4">
        <f t="shared" si="5"/>
        <v>0</v>
      </c>
    </row>
    <row r="21" spans="1:13" ht="12.75">
      <c r="A21" t="s">
        <v>9</v>
      </c>
      <c r="B21" t="s">
        <v>10</v>
      </c>
      <c r="C21" s="11">
        <f>SUM(D21:M21)</f>
        <v>11145</v>
      </c>
      <c r="D21" s="16">
        <v>9955</v>
      </c>
      <c r="E21" s="16">
        <v>772</v>
      </c>
      <c r="F21" s="16">
        <v>219</v>
      </c>
      <c r="G21" s="16">
        <v>1</v>
      </c>
      <c r="H21" s="16">
        <v>1</v>
      </c>
      <c r="I21" s="16">
        <v>0</v>
      </c>
      <c r="J21" s="16">
        <v>0</v>
      </c>
      <c r="K21" s="16">
        <v>163</v>
      </c>
      <c r="L21" s="16">
        <v>0</v>
      </c>
      <c r="M21" s="16">
        <v>34</v>
      </c>
    </row>
    <row r="22" spans="1:13" s="12" customFormat="1" ht="12.75">
      <c r="A22" s="1" t="s">
        <v>36</v>
      </c>
      <c r="C22" s="4">
        <f>+C21</f>
        <v>11145</v>
      </c>
      <c r="D22" s="4">
        <f aca="true" t="shared" si="6" ref="D22:M22">+D21</f>
        <v>9955</v>
      </c>
      <c r="E22" s="4">
        <f t="shared" si="6"/>
        <v>772</v>
      </c>
      <c r="F22" s="4">
        <f t="shared" si="6"/>
        <v>219</v>
      </c>
      <c r="G22" s="4">
        <f t="shared" si="6"/>
        <v>1</v>
      </c>
      <c r="H22" s="4">
        <f t="shared" si="6"/>
        <v>1</v>
      </c>
      <c r="I22" s="4">
        <f t="shared" si="6"/>
        <v>0</v>
      </c>
      <c r="J22" s="4">
        <f t="shared" si="6"/>
        <v>0</v>
      </c>
      <c r="K22" s="4">
        <f t="shared" si="6"/>
        <v>163</v>
      </c>
      <c r="L22" s="4">
        <f t="shared" si="6"/>
        <v>0</v>
      </c>
      <c r="M22" s="4">
        <f t="shared" si="6"/>
        <v>34</v>
      </c>
    </row>
    <row r="23" spans="1:13" ht="12.75">
      <c r="A23" t="s">
        <v>11</v>
      </c>
      <c r="B23" t="s">
        <v>12</v>
      </c>
      <c r="C23" s="11">
        <f>SUM(D23:M23)</f>
        <v>29836</v>
      </c>
      <c r="D23" s="13">
        <v>22465</v>
      </c>
      <c r="E23" s="13">
        <v>1538</v>
      </c>
      <c r="F23" s="13">
        <v>519</v>
      </c>
      <c r="G23" s="13">
        <v>1</v>
      </c>
      <c r="H23" s="13">
        <v>1</v>
      </c>
      <c r="I23" s="13">
        <v>0</v>
      </c>
      <c r="J23" s="13">
        <v>0</v>
      </c>
      <c r="K23" s="13">
        <v>260</v>
      </c>
      <c r="L23" s="13">
        <v>4999</v>
      </c>
      <c r="M23" s="13">
        <v>53</v>
      </c>
    </row>
    <row r="24" spans="1:13" s="12" customFormat="1" ht="12.75">
      <c r="A24" s="1" t="s">
        <v>37</v>
      </c>
      <c r="C24" s="4">
        <f>+C23</f>
        <v>29836</v>
      </c>
      <c r="D24" s="4">
        <f aca="true" t="shared" si="7" ref="D24:M24">+D23</f>
        <v>22465</v>
      </c>
      <c r="E24" s="4">
        <f t="shared" si="7"/>
        <v>1538</v>
      </c>
      <c r="F24" s="4">
        <f t="shared" si="7"/>
        <v>519</v>
      </c>
      <c r="G24" s="4">
        <f t="shared" si="7"/>
        <v>1</v>
      </c>
      <c r="H24" s="4">
        <f t="shared" si="7"/>
        <v>1</v>
      </c>
      <c r="I24" s="4">
        <f t="shared" si="7"/>
        <v>0</v>
      </c>
      <c r="J24" s="4">
        <f t="shared" si="7"/>
        <v>0</v>
      </c>
      <c r="K24" s="4">
        <f t="shared" si="7"/>
        <v>260</v>
      </c>
      <c r="L24" s="4">
        <f t="shared" si="7"/>
        <v>4999</v>
      </c>
      <c r="M24" s="4">
        <f t="shared" si="7"/>
        <v>53</v>
      </c>
    </row>
    <row r="25" spans="1:13" ht="12.75">
      <c r="A25" t="s">
        <v>13</v>
      </c>
      <c r="B25" t="s">
        <v>12</v>
      </c>
      <c r="C25" s="11">
        <f>SUM(D25:M25)</f>
        <v>93</v>
      </c>
      <c r="D25" s="13">
        <v>40</v>
      </c>
      <c r="E25" s="13">
        <v>1</v>
      </c>
      <c r="F25" s="13">
        <v>5</v>
      </c>
      <c r="G25" s="13">
        <v>0</v>
      </c>
      <c r="H25" s="13">
        <v>0</v>
      </c>
      <c r="I25" s="13">
        <v>0</v>
      </c>
      <c r="J25" s="13">
        <v>0</v>
      </c>
      <c r="K25" s="13">
        <v>6</v>
      </c>
      <c r="L25" s="13">
        <v>41</v>
      </c>
      <c r="M25" s="13">
        <v>0</v>
      </c>
    </row>
    <row r="26" spans="1:13" s="12" customFormat="1" ht="12.75">
      <c r="A26" s="1" t="s">
        <v>38</v>
      </c>
      <c r="C26" s="4">
        <f>+C25</f>
        <v>93</v>
      </c>
      <c r="D26" s="4">
        <f aca="true" t="shared" si="8" ref="D26:M26">+D25</f>
        <v>40</v>
      </c>
      <c r="E26" s="4">
        <f t="shared" si="8"/>
        <v>1</v>
      </c>
      <c r="F26" s="4">
        <f t="shared" si="8"/>
        <v>5</v>
      </c>
      <c r="G26" s="4">
        <f t="shared" si="8"/>
        <v>0</v>
      </c>
      <c r="H26" s="4">
        <f t="shared" si="8"/>
        <v>0</v>
      </c>
      <c r="I26" s="4">
        <f t="shared" si="8"/>
        <v>0</v>
      </c>
      <c r="J26" s="4">
        <f t="shared" si="8"/>
        <v>0</v>
      </c>
      <c r="K26" s="4">
        <f t="shared" si="8"/>
        <v>6</v>
      </c>
      <c r="L26" s="4">
        <f t="shared" si="8"/>
        <v>41</v>
      </c>
      <c r="M26" s="4">
        <f t="shared" si="8"/>
        <v>0</v>
      </c>
    </row>
    <row r="27" spans="1:13" ht="12.75">
      <c r="A27" t="s">
        <v>14</v>
      </c>
      <c r="B27" t="s">
        <v>6</v>
      </c>
      <c r="C27" s="10">
        <f>SUM(D27:M27)</f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</row>
    <row r="28" spans="1:18" s="12" customFormat="1" ht="12.75">
      <c r="A28" s="1" t="s">
        <v>39</v>
      </c>
      <c r="C28" s="4">
        <f>+C27</f>
        <v>0</v>
      </c>
      <c r="D28" s="4">
        <f aca="true" t="shared" si="9" ref="D28:M28">+D27</f>
        <v>0</v>
      </c>
      <c r="E28" s="4">
        <f t="shared" si="9"/>
        <v>0</v>
      </c>
      <c r="F28" s="4">
        <f t="shared" si="9"/>
        <v>0</v>
      </c>
      <c r="G28" s="4">
        <f t="shared" si="9"/>
        <v>0</v>
      </c>
      <c r="H28" s="4">
        <f t="shared" si="9"/>
        <v>0</v>
      </c>
      <c r="I28" s="4">
        <f t="shared" si="9"/>
        <v>0</v>
      </c>
      <c r="J28" s="4">
        <f t="shared" si="9"/>
        <v>0</v>
      </c>
      <c r="K28" s="4">
        <f t="shared" si="9"/>
        <v>0</v>
      </c>
      <c r="L28" s="4">
        <f t="shared" si="9"/>
        <v>0</v>
      </c>
      <c r="M28" s="4">
        <f t="shared" si="9"/>
        <v>0</v>
      </c>
      <c r="N28" s="4"/>
      <c r="O28" s="4"/>
      <c r="P28" s="4"/>
      <c r="Q28" s="4"/>
      <c r="R28" s="4"/>
    </row>
    <row r="29" spans="3:13" ht="12.7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12" customFormat="1" ht="12.75">
      <c r="A30" s="1" t="s">
        <v>40</v>
      </c>
      <c r="C30" s="4">
        <f>+C9+C12+C14+C16+C18+C20+C22+C24+C26+C28</f>
        <v>114756</v>
      </c>
      <c r="D30" s="4">
        <f aca="true" t="shared" si="10" ref="D30:M30">+D9+D12+D14+D16+D18+D20+D22+D24+D26+D28</f>
        <v>98174</v>
      </c>
      <c r="E30" s="4">
        <f t="shared" si="10"/>
        <v>6527</v>
      </c>
      <c r="F30" s="4">
        <f t="shared" si="10"/>
        <v>1822</v>
      </c>
      <c r="G30" s="4">
        <f t="shared" si="10"/>
        <v>10</v>
      </c>
      <c r="H30" s="4">
        <f t="shared" si="10"/>
        <v>11</v>
      </c>
      <c r="I30" s="4">
        <f t="shared" si="10"/>
        <v>0</v>
      </c>
      <c r="J30" s="4">
        <f t="shared" si="10"/>
        <v>0</v>
      </c>
      <c r="K30" s="4">
        <f t="shared" si="10"/>
        <v>1388</v>
      </c>
      <c r="L30" s="4">
        <f t="shared" si="10"/>
        <v>6730</v>
      </c>
      <c r="M30" s="4">
        <f t="shared" si="10"/>
        <v>94</v>
      </c>
      <c r="N30" s="4"/>
      <c r="O30" s="4"/>
    </row>
    <row r="31" spans="3:13" ht="12.7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ht="12.75">
      <c r="A32" s="1" t="s">
        <v>47</v>
      </c>
    </row>
    <row r="33" ht="12.75">
      <c r="A33" s="1"/>
    </row>
    <row r="34" ht="12.75">
      <c r="A34" s="1" t="s">
        <v>48</v>
      </c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2011-12-22T21:32:02Z</cp:lastPrinted>
  <dcterms:created xsi:type="dcterms:W3CDTF">2011-12-05T18:27:54Z</dcterms:created>
  <dcterms:modified xsi:type="dcterms:W3CDTF">2015-01-13T21:16:46Z</dcterms:modified>
  <cp:category/>
  <cp:version/>
  <cp:contentType/>
  <cp:contentStatus/>
</cp:coreProperties>
</file>