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580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<sst xmlns="http://schemas.openxmlformats.org/spreadsheetml/2006/main" count="184" uniqueCount="79">
  <si>
    <t>Tarifa 1-R: Pequeña Demanda Residencial (hasta 10 kW)</t>
  </si>
  <si>
    <t>Concepto</t>
  </si>
  <si>
    <t>Unidad</t>
  </si>
  <si>
    <t>Cargo Fijo</t>
  </si>
  <si>
    <t>[$/Usuario mes]</t>
  </si>
  <si>
    <t>Cargo Variable</t>
  </si>
  <si>
    <t>[$/kWh]</t>
  </si>
  <si>
    <t>Importe</t>
  </si>
  <si>
    <t>Tarifa 1-G: Pequeña Demanda General (hasta 10 kW)</t>
  </si>
  <si>
    <t>G1</t>
  </si>
  <si>
    <t>Tarifa 1-AP: Pequeña Demanda Alumbrado Público</t>
  </si>
  <si>
    <t>1-AP</t>
  </si>
  <si>
    <t>Tarifa 2: Grandes Demandas con conexión a la red de Parque Industrial   Demandas Menores de 300 kW</t>
  </si>
  <si>
    <t>MT33I</t>
  </si>
  <si>
    <t>BTSRI</t>
  </si>
  <si>
    <t>Cargo por Comercialización</t>
  </si>
  <si>
    <t>[$/Usuario-mes]</t>
  </si>
  <si>
    <t>hasta 200 kW mes</t>
  </si>
  <si>
    <t>[$/kW mes]</t>
  </si>
  <si>
    <t>Mayor a 200 kW mes</t>
  </si>
  <si>
    <t>[$/Usu- mes]</t>
  </si>
  <si>
    <t>Cargo por Uso de la Red</t>
  </si>
  <si>
    <t xml:space="preserve">Cargo por Consumo Potencia </t>
  </si>
  <si>
    <t>Cargo por Consumo de Energía en hs.Pico</t>
  </si>
  <si>
    <t>[$/kWh ]</t>
  </si>
  <si>
    <t>Cargo por Consumo de Energía en hs.Resto</t>
  </si>
  <si>
    <t>Cargo por Consumo de Energía en hs.Valle</t>
  </si>
  <si>
    <t>Tarifa 2: Grandes Demandas con conexión a la red de Parque Industrial   Demandas Mayor o igual a 300 kW</t>
  </si>
  <si>
    <t>Tarifa 2: Grandes Demandas fuera del Parque Industrial   Demandas Menores de 300 kW</t>
  </si>
  <si>
    <t>AT</t>
  </si>
  <si>
    <t>MT33G</t>
  </si>
  <si>
    <t>MT13,2</t>
  </si>
  <si>
    <t>BTSRG</t>
  </si>
  <si>
    <t>BT</t>
  </si>
  <si>
    <t>hasta 200kW mes</t>
  </si>
  <si>
    <t>Mayor a 200kW mes</t>
  </si>
  <si>
    <t>Cargo por Consumo de Energía en hs Pico</t>
  </si>
  <si>
    <t>Cargo por Consumo de Energía en hs Resto</t>
  </si>
  <si>
    <t>Cargo por Consumo de Energía en hs Valle</t>
  </si>
  <si>
    <t>Tarifa 2: Grandes Demandas fuera del Parque Industrial   Demandas Mayor o igual a 300 kW</t>
  </si>
  <si>
    <t>Tarifas Transitorias  (para grandes demandas hasta 50 kW)</t>
  </si>
  <si>
    <t>a- Equipos de medición sin medición de potencia y energía por banda horaria</t>
  </si>
  <si>
    <t>concepto</t>
  </si>
  <si>
    <t>BT fuera PI</t>
  </si>
  <si>
    <t>BT dentro PI</t>
  </si>
  <si>
    <t>Cargo por comercialización</t>
  </si>
  <si>
    <t>[$/usu. mes]</t>
  </si>
  <si>
    <t>Cargo fijo</t>
  </si>
  <si>
    <t>cargo variable</t>
  </si>
  <si>
    <t>b- Equipos de medición con medición de potencia máxima y sin medición de energía por</t>
  </si>
  <si>
    <t xml:space="preserve">     banda horaria</t>
  </si>
  <si>
    <t>Cargos por Conexión</t>
  </si>
  <si>
    <t>1- Conexiones por usuario compartidas P &lt;= 10 kW</t>
  </si>
  <si>
    <t>Aérea Monofásica, sin cruce de calle</t>
  </si>
  <si>
    <t>$</t>
  </si>
  <si>
    <t>Aérea monofásica, con cruce de calle</t>
  </si>
  <si>
    <t>Subterránea monofásica</t>
  </si>
  <si>
    <t>Aérea trifásica</t>
  </si>
  <si>
    <t>Subterránea trifásica</t>
  </si>
  <si>
    <t>2- Conexiones por usuario no compartidas P &lt;=10 kW</t>
  </si>
  <si>
    <t>3- Conexiones por usuario - Grandes Usuarios</t>
  </si>
  <si>
    <t>Aérea trifásica 10 &lt;P&lt; 50 kW</t>
  </si>
  <si>
    <t>Aérea trifásica P&gt;= 50 kW</t>
  </si>
  <si>
    <t>4- Conexiones con mediciones particulares</t>
  </si>
  <si>
    <t>A definir en el Contrato de Suministro</t>
  </si>
  <si>
    <t>5- Cargo por la energía reactiva</t>
  </si>
  <si>
    <t xml:space="preserve">Recargo por cada centésimo de tg </t>
  </si>
  <si>
    <t>Fi mayor de 0,62 por la energía reactiva en exceso</t>
  </si>
  <si>
    <t>del 62% de la energía activa</t>
  </si>
  <si>
    <t>6- Cargo por servicio de rehabilitación</t>
  </si>
  <si>
    <t xml:space="preserve"> Por cada servicio interrumpido por falta de pago, el usuario abonará en concepto </t>
  </si>
  <si>
    <t>de rehabilitación:</t>
  </si>
  <si>
    <t xml:space="preserve">a- Hasta los seis (6) meses de suspendido el suministro, treinta por ciento (30%) </t>
  </si>
  <si>
    <t>de la tasa correspondiente a una conexión nueva.</t>
  </si>
  <si>
    <t>b- De los seis (6) hasta los nueve (9) meses de suspendido el suministro el setenta</t>
  </si>
  <si>
    <t>por ciento (70%) de la tasa correspondiente a una conexión nueva.</t>
  </si>
  <si>
    <t xml:space="preserve">c- Mas de nueve meses de suspendido el suministro, el cien por ciento (100%) de </t>
  </si>
  <si>
    <t>la tasa correspondiente a una conexión nueva.</t>
  </si>
  <si>
    <t>EDESAL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</si>
</sst>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_-;\-* #,##0.00_-;_-* &quot;-&quot;??_-;_-@_-"/>
    <numFmt numFmtId="165" formatCode="_-* #,##0.00000_-;\-* #,##0.00000_-;_-* &quot;-&quot;??_-;_-@_-"/>
    <numFmt numFmtId="166" formatCode="0.0000"/>
    <numFmt numFmtId="167" formatCode="0.000"/>
    <numFmt numFmtId="168" formatCode="#,##0.0000"/>
    <numFmt numFmtId="169" formatCode="_-* #,##0.000_-;\-* #,##0.000_-;_-* &quot;-&quot;??_-;_-@_-"/>
    <numFmt numFmtId="170" formatCode="_-* #,##0.0000_-;\-* #,##0.0000_-;_-* &quot;-&quot;??_-;_-@_-"/>
    <numFmt numFmtId="171" formatCode="0.0%"/>
    <numFmt numFmtId="172" formatCode="0.0"/>
  </numFmts>
  <fonts count="8">
    <font>
      <sz val="8"/>
      <name val="Tahoma"/>
      <family val="0"/>
    </font>
    <font>
      <b/>
      <sz val="8"/>
      <name val="Tahoma"/>
      <family val="2"/>
    </font>
    <font>
      <sz val="10"/>
      <name val="Arial"/>
      <family val="0"/>
    </font>
    <font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8"/>
      <color indexed="10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20" applyFont="1" applyAlignment="1">
      <alignment horizontal="centerContinuous"/>
      <protection/>
    </xf>
    <xf numFmtId="0" fontId="1" fillId="0" borderId="0" xfId="20" applyFont="1">
      <alignment/>
      <protection/>
    </xf>
    <xf numFmtId="0" fontId="0" fillId="0" borderId="0" xfId="20" applyFont="1">
      <alignment/>
      <protection/>
    </xf>
    <xf numFmtId="17" fontId="0" fillId="0" borderId="0" xfId="20" applyNumberFormat="1" applyFont="1">
      <alignment/>
      <protection/>
    </xf>
    <xf numFmtId="17" fontId="0" fillId="0" borderId="0" xfId="20" applyNumberFormat="1" applyFont="1" applyAlignment="1" quotePrefix="1">
      <alignment/>
      <protection/>
    </xf>
    <xf numFmtId="0" fontId="1" fillId="2" borderId="1" xfId="20" applyFont="1" applyFill="1" applyBorder="1" applyAlignment="1" quotePrefix="1">
      <alignment horizontal="left"/>
      <protection/>
    </xf>
    <xf numFmtId="0" fontId="0" fillId="2" borderId="2" xfId="20" applyFont="1" applyFill="1" applyBorder="1">
      <alignment/>
      <protection/>
    </xf>
    <xf numFmtId="0" fontId="0" fillId="2" borderId="3" xfId="20" applyFont="1" applyFill="1" applyBorder="1">
      <alignment/>
      <protection/>
    </xf>
    <xf numFmtId="0" fontId="1" fillId="0" borderId="0" xfId="20" applyFont="1" applyAlignment="1" quotePrefix="1">
      <alignment horizontal="left" vertical="center"/>
      <protection/>
    </xf>
    <xf numFmtId="0" fontId="1" fillId="0" borderId="4" xfId="20" applyFont="1" applyBorder="1" applyAlignment="1">
      <alignment vertical="center"/>
      <protection/>
    </xf>
    <xf numFmtId="0" fontId="1" fillId="0" borderId="5" xfId="20" applyFont="1" applyBorder="1" applyAlignment="1">
      <alignment vertical="center"/>
      <protection/>
    </xf>
    <xf numFmtId="0" fontId="1" fillId="0" borderId="5" xfId="20" applyFont="1" applyBorder="1" applyAlignment="1">
      <alignment horizontal="centerContinuous" vertical="center"/>
      <protection/>
    </xf>
    <xf numFmtId="0" fontId="0" fillId="0" borderId="6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Font="1" applyBorder="1" applyAlignment="1">
      <alignment horizontal="centerContinuous" vertical="center"/>
      <protection/>
    </xf>
    <xf numFmtId="0" fontId="0" fillId="0" borderId="0" xfId="20" applyFont="1" applyBorder="1" applyAlignment="1">
      <alignment horizontal="centerContinuous"/>
      <protection/>
    </xf>
    <xf numFmtId="2" fontId="3" fillId="0" borderId="0" xfId="17" applyNumberFormat="1" applyFont="1" applyBorder="1" applyAlignment="1">
      <alignment horizontal="centerContinuous"/>
    </xf>
    <xf numFmtId="2" fontId="3" fillId="0" borderId="7" xfId="17" applyNumberFormat="1" applyFont="1" applyBorder="1" applyAlignment="1">
      <alignment horizontal="centerContinuous"/>
    </xf>
    <xf numFmtId="165" fontId="0" fillId="0" borderId="0" xfId="20" applyNumberFormat="1" applyFont="1">
      <alignment/>
      <protection/>
    </xf>
    <xf numFmtId="0" fontId="0" fillId="0" borderId="8" xfId="20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0" fontId="0" fillId="0" borderId="9" xfId="20" applyFont="1" applyBorder="1" applyAlignment="1">
      <alignment horizontal="centerContinuous" vertical="center"/>
      <protection/>
    </xf>
    <xf numFmtId="0" fontId="0" fillId="0" borderId="9" xfId="20" applyFont="1" applyBorder="1" applyAlignment="1">
      <alignment horizontal="centerContinuous"/>
      <protection/>
    </xf>
    <xf numFmtId="166" fontId="3" fillId="0" borderId="9" xfId="17" applyNumberFormat="1" applyFont="1" applyBorder="1" applyAlignment="1">
      <alignment horizontal="centerContinuous"/>
    </xf>
    <xf numFmtId="167" fontId="3" fillId="0" borderId="10" xfId="17" applyNumberFormat="1" applyFont="1" applyBorder="1" applyAlignment="1">
      <alignment horizontal="centerContinuous"/>
    </xf>
    <xf numFmtId="0" fontId="0" fillId="0" borderId="0" xfId="20" applyFont="1" applyAlignment="1">
      <alignment horizontal="center"/>
      <protection/>
    </xf>
    <xf numFmtId="0" fontId="1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horizontal="center" vertical="center"/>
      <protection/>
    </xf>
    <xf numFmtId="0" fontId="0" fillId="2" borderId="3" xfId="20" applyFont="1" applyFill="1" applyBorder="1" applyAlignment="1">
      <alignment horizontal="center" vertical="center"/>
      <protection/>
    </xf>
    <xf numFmtId="0" fontId="1" fillId="0" borderId="4" xfId="20" applyFont="1" applyBorder="1">
      <alignment/>
      <protection/>
    </xf>
    <xf numFmtId="0" fontId="1" fillId="0" borderId="5" xfId="20" applyFont="1" applyBorder="1">
      <alignment/>
      <protection/>
    </xf>
    <xf numFmtId="0" fontId="1" fillId="0" borderId="5" xfId="20" applyFont="1" applyBorder="1" applyAlignment="1">
      <alignment horizontal="centerContinuous"/>
      <protection/>
    </xf>
    <xf numFmtId="0" fontId="1" fillId="0" borderId="11" xfId="20" applyFont="1" applyBorder="1" applyAlignment="1">
      <alignment horizontal="centerContinuous"/>
      <protection/>
    </xf>
    <xf numFmtId="0" fontId="0" fillId="0" borderId="6" xfId="20" applyFont="1" applyBorder="1">
      <alignment/>
      <protection/>
    </xf>
    <xf numFmtId="0" fontId="0" fillId="0" borderId="0" xfId="20" applyFont="1" applyBorder="1">
      <alignment/>
      <protection/>
    </xf>
    <xf numFmtId="167" fontId="0" fillId="0" borderId="0" xfId="15" applyNumberFormat="1" applyFont="1" applyBorder="1" applyAlignment="1">
      <alignment horizontal="centerContinuous" vertical="center"/>
    </xf>
    <xf numFmtId="167" fontId="0" fillId="0" borderId="7" xfId="20" applyNumberFormat="1" applyFont="1" applyBorder="1" applyAlignment="1">
      <alignment horizontal="centerContinuous" vertical="center"/>
      <protection/>
    </xf>
    <xf numFmtId="0" fontId="0" fillId="0" borderId="8" xfId="20" applyFont="1" applyBorder="1">
      <alignment/>
      <protection/>
    </xf>
    <xf numFmtId="0" fontId="0" fillId="0" borderId="9" xfId="20" applyFont="1" applyBorder="1">
      <alignment/>
      <protection/>
    </xf>
    <xf numFmtId="167" fontId="0" fillId="0" borderId="9" xfId="15" applyNumberFormat="1" applyFont="1" applyBorder="1" applyAlignment="1">
      <alignment horizontal="centerContinuous" vertical="center"/>
    </xf>
    <xf numFmtId="167" fontId="0" fillId="0" borderId="10" xfId="20" applyNumberFormat="1" applyFont="1" applyBorder="1" applyAlignment="1">
      <alignment horizontal="centerContinuous" vertical="center"/>
      <protection/>
    </xf>
    <xf numFmtId="0" fontId="0" fillId="0" borderId="0" xfId="20" applyFont="1" applyBorder="1" applyAlignment="1">
      <alignment horizontal="center"/>
      <protection/>
    </xf>
    <xf numFmtId="0" fontId="1" fillId="2" borderId="1" xfId="20" applyFont="1" applyFill="1" applyBorder="1" applyAlignment="1" quotePrefix="1">
      <alignment horizontal="left" vertical="center"/>
      <protection/>
    </xf>
    <xf numFmtId="0" fontId="1" fillId="0" borderId="0" xfId="20" applyFont="1" applyAlignment="1" quotePrefix="1">
      <alignment horizontal="left"/>
      <protection/>
    </xf>
    <xf numFmtId="0" fontId="1" fillId="0" borderId="4" xfId="20" applyFont="1" applyBorder="1" applyAlignment="1">
      <alignment horizontal="centerContinuous"/>
      <protection/>
    </xf>
    <xf numFmtId="0" fontId="4" fillId="0" borderId="11" xfId="20" applyFont="1" applyBorder="1" applyAlignment="1">
      <alignment horizontal="centerContinuous" vertical="center"/>
      <protection/>
    </xf>
    <xf numFmtId="4" fontId="3" fillId="0" borderId="0" xfId="17" applyNumberFormat="1" applyFont="1" applyBorder="1" applyAlignment="1">
      <alignment horizontal="centerContinuous" vertical="center"/>
    </xf>
    <xf numFmtId="164" fontId="3" fillId="0" borderId="7" xfId="17" applyFont="1" applyBorder="1" applyAlignment="1">
      <alignment horizontal="centerContinuous" vertical="center"/>
    </xf>
    <xf numFmtId="168" fontId="3" fillId="0" borderId="9" xfId="17" applyNumberFormat="1" applyFont="1" applyBorder="1" applyAlignment="1">
      <alignment horizontal="centerContinuous" vertical="center"/>
    </xf>
    <xf numFmtId="169" fontId="3" fillId="0" borderId="10" xfId="17" applyNumberFormat="1" applyFont="1" applyBorder="1" applyAlignment="1">
      <alignment horizontal="centerContinuous" vertical="center"/>
    </xf>
    <xf numFmtId="0" fontId="3" fillId="0" borderId="0" xfId="20" applyFont="1">
      <alignment/>
      <protection/>
    </xf>
    <xf numFmtId="0" fontId="3" fillId="2" borderId="2" xfId="20" applyFont="1" applyFill="1" applyBorder="1">
      <alignment/>
      <protection/>
    </xf>
    <xf numFmtId="0" fontId="3" fillId="2" borderId="3" xfId="20" applyFont="1" applyFill="1" applyBorder="1">
      <alignment/>
      <protection/>
    </xf>
    <xf numFmtId="0" fontId="5" fillId="0" borderId="5" xfId="20" applyFont="1" applyBorder="1" applyAlignment="1" quotePrefix="1">
      <alignment horizontal="centerContinuous"/>
      <protection/>
    </xf>
    <xf numFmtId="0" fontId="5" fillId="0" borderId="11" xfId="20" applyFont="1" applyBorder="1" applyAlignment="1">
      <alignment horizontal="centerContinuous"/>
      <protection/>
    </xf>
    <xf numFmtId="0" fontId="3" fillId="0" borderId="10" xfId="20" applyFont="1" applyBorder="1" applyAlignment="1">
      <alignment horizontal="centerContinuous"/>
      <protection/>
    </xf>
    <xf numFmtId="0" fontId="0" fillId="2" borderId="3" xfId="20" applyFont="1" applyFill="1" applyBorder="1" applyAlignment="1">
      <alignment vertical="center"/>
      <protection/>
    </xf>
    <xf numFmtId="0" fontId="1" fillId="0" borderId="4" xfId="20" applyFont="1" applyBorder="1" applyAlignment="1">
      <alignment horizontal="left"/>
      <protection/>
    </xf>
    <xf numFmtId="0" fontId="1" fillId="0" borderId="5" xfId="20" applyFont="1" applyBorder="1" applyAlignment="1">
      <alignment horizontal="left"/>
      <protection/>
    </xf>
    <xf numFmtId="0" fontId="1" fillId="0" borderId="5" xfId="20" applyFont="1" applyBorder="1" applyAlignment="1">
      <alignment horizontal="center"/>
      <protection/>
    </xf>
    <xf numFmtId="0" fontId="0" fillId="0" borderId="0" xfId="20" applyFont="1" applyBorder="1" applyAlignment="1">
      <alignment horizontal="center" vertical="center"/>
      <protection/>
    </xf>
    <xf numFmtId="2" fontId="3" fillId="0" borderId="0" xfId="20" applyNumberFormat="1" applyFont="1" applyBorder="1" applyAlignment="1">
      <alignment horizontal="centerContinuous"/>
      <protection/>
    </xf>
    <xf numFmtId="167" fontId="3" fillId="0" borderId="0" xfId="20" applyNumberFormat="1" applyFont="1" applyBorder="1" applyAlignment="1">
      <alignment horizontal="centerContinuous"/>
      <protection/>
    </xf>
    <xf numFmtId="0" fontId="0" fillId="0" borderId="6" xfId="20" applyFont="1" applyBorder="1" applyAlignment="1" quotePrefix="1">
      <alignment horizontal="left" vertical="center"/>
      <protection/>
    </xf>
    <xf numFmtId="2" fontId="3" fillId="0" borderId="7" xfId="20" applyNumberFormat="1" applyFont="1" applyBorder="1" applyAlignment="1">
      <alignment horizontal="centerContinuous"/>
      <protection/>
    </xf>
    <xf numFmtId="0" fontId="0" fillId="0" borderId="0" xfId="20" applyFont="1" applyBorder="1" applyAlignment="1" quotePrefix="1">
      <alignment horizontal="center" vertical="center"/>
      <protection/>
    </xf>
    <xf numFmtId="167" fontId="3" fillId="0" borderId="7" xfId="17" applyNumberFormat="1" applyFont="1" applyBorder="1" applyAlignment="1">
      <alignment horizontal="centerContinuous"/>
    </xf>
    <xf numFmtId="166" fontId="3" fillId="0" borderId="0" xfId="17" applyNumberFormat="1" applyFont="1" applyBorder="1" applyAlignment="1">
      <alignment horizontal="centerContinuous"/>
    </xf>
    <xf numFmtId="0" fontId="0" fillId="0" borderId="8" xfId="20" applyFont="1" applyBorder="1" applyAlignment="1" quotePrefix="1">
      <alignment horizontal="left" vertical="center"/>
      <protection/>
    </xf>
    <xf numFmtId="0" fontId="0" fillId="0" borderId="9" xfId="20" applyFont="1" applyBorder="1" applyAlignment="1" quotePrefix="1">
      <alignment horizontal="center" vertical="center"/>
      <protection/>
    </xf>
    <xf numFmtId="167" fontId="0" fillId="0" borderId="0" xfId="20" applyNumberFormat="1" applyFont="1">
      <alignment/>
      <protection/>
    </xf>
    <xf numFmtId="167" fontId="3" fillId="0" borderId="7" xfId="20" applyNumberFormat="1" applyFont="1" applyBorder="1" applyAlignment="1">
      <alignment horizontal="centerContinuous"/>
      <protection/>
    </xf>
    <xf numFmtId="0" fontId="1" fillId="0" borderId="12" xfId="20" applyFont="1" applyBorder="1">
      <alignment/>
      <protection/>
    </xf>
    <xf numFmtId="0" fontId="1" fillId="0" borderId="13" xfId="20" applyFont="1" applyBorder="1">
      <alignment/>
      <protection/>
    </xf>
    <xf numFmtId="0" fontId="1" fillId="0" borderId="13" xfId="20" applyFont="1" applyBorder="1" applyAlignment="1">
      <alignment horizontal="center"/>
      <protection/>
    </xf>
    <xf numFmtId="0" fontId="1" fillId="0" borderId="13" xfId="20" applyFont="1" applyBorder="1" applyAlignment="1">
      <alignment horizontal="center" vertical="center"/>
      <protection/>
    </xf>
    <xf numFmtId="0" fontId="1" fillId="0" borderId="14" xfId="20" applyFont="1" applyBorder="1" applyAlignment="1">
      <alignment horizontal="center" vertical="center"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0" fillId="0" borderId="13" xfId="20" applyFont="1" applyBorder="1" applyAlignment="1">
      <alignment horizontal="center"/>
      <protection/>
    </xf>
    <xf numFmtId="43" fontId="3" fillId="0" borderId="13" xfId="15" applyFont="1" applyBorder="1" applyAlignment="1">
      <alignment horizontal="right"/>
    </xf>
    <xf numFmtId="164" fontId="3" fillId="0" borderId="13" xfId="17" applyFont="1" applyBorder="1" applyAlignment="1">
      <alignment horizontal="center"/>
    </xf>
    <xf numFmtId="0" fontId="0" fillId="0" borderId="14" xfId="20" applyFont="1" applyBorder="1" applyAlignment="1">
      <alignment horizontal="center"/>
      <protection/>
    </xf>
    <xf numFmtId="0" fontId="0" fillId="0" borderId="6" xfId="20" applyFont="1" applyBorder="1" applyAlignment="1" quotePrefix="1">
      <alignment horizontal="left"/>
      <protection/>
    </xf>
    <xf numFmtId="43" fontId="0" fillId="0" borderId="0" xfId="15" applyFont="1" applyBorder="1" applyAlignment="1">
      <alignment horizontal="right"/>
    </xf>
    <xf numFmtId="164" fontId="5" fillId="0" borderId="0" xfId="17" applyFont="1" applyBorder="1" applyAlignment="1">
      <alignment horizontal="center"/>
    </xf>
    <xf numFmtId="164" fontId="3" fillId="0" borderId="0" xfId="17" applyNumberFormat="1" applyFont="1" applyBorder="1" applyAlignment="1">
      <alignment horizontal="center"/>
    </xf>
    <xf numFmtId="164" fontId="3" fillId="0" borderId="7" xfId="17" applyNumberFormat="1" applyFont="1" applyBorder="1" applyAlignment="1">
      <alignment horizontal="center"/>
    </xf>
    <xf numFmtId="0" fontId="3" fillId="0" borderId="0" xfId="20" applyFont="1" applyBorder="1" applyAlignment="1">
      <alignment horizontal="center"/>
      <protection/>
    </xf>
    <xf numFmtId="164" fontId="3" fillId="0" borderId="0" xfId="15" applyNumberFormat="1" applyFont="1" applyBorder="1" applyAlignment="1">
      <alignment horizontal="right"/>
    </xf>
    <xf numFmtId="0" fontId="0" fillId="0" borderId="0" xfId="20" applyFont="1" applyBorder="1" applyAlignment="1" quotePrefix="1">
      <alignment horizontal="center"/>
      <protection/>
    </xf>
    <xf numFmtId="170" fontId="3" fillId="0" borderId="0" xfId="15" applyNumberFormat="1" applyFont="1" applyBorder="1" applyAlignment="1">
      <alignment horizontal="right"/>
    </xf>
    <xf numFmtId="170" fontId="3" fillId="0" borderId="0" xfId="17" applyNumberFormat="1" applyFont="1" applyBorder="1" applyAlignment="1">
      <alignment horizontal="center"/>
    </xf>
    <xf numFmtId="170" fontId="3" fillId="0" borderId="7" xfId="17" applyNumberFormat="1" applyFont="1" applyBorder="1" applyAlignment="1">
      <alignment horizontal="center"/>
    </xf>
    <xf numFmtId="0" fontId="0" fillId="0" borderId="8" xfId="20" applyFont="1" applyBorder="1" applyAlignment="1" quotePrefix="1">
      <alignment horizontal="left"/>
      <protection/>
    </xf>
    <xf numFmtId="0" fontId="0" fillId="0" borderId="9" xfId="20" applyFont="1" applyBorder="1" applyAlignment="1" quotePrefix="1">
      <alignment horizontal="center"/>
      <protection/>
    </xf>
    <xf numFmtId="170" fontId="3" fillId="0" borderId="9" xfId="15" applyNumberFormat="1" applyFont="1" applyBorder="1" applyAlignment="1">
      <alignment horizontal="right"/>
    </xf>
    <xf numFmtId="170" fontId="3" fillId="0" borderId="9" xfId="17" applyNumberFormat="1" applyFont="1" applyBorder="1" applyAlignment="1">
      <alignment horizontal="center"/>
    </xf>
    <xf numFmtId="170" fontId="3" fillId="0" borderId="10" xfId="17" applyNumberFormat="1" applyFont="1" applyBorder="1" applyAlignment="1">
      <alignment horizontal="center"/>
    </xf>
    <xf numFmtId="0" fontId="0" fillId="0" borderId="0" xfId="20" applyFont="1" applyAlignment="1">
      <alignment vertical="center"/>
      <protection/>
    </xf>
    <xf numFmtId="0" fontId="0" fillId="0" borderId="7" xfId="20" applyFont="1" applyBorder="1" applyAlignment="1">
      <alignment horizontal="centerContinuous"/>
      <protection/>
    </xf>
    <xf numFmtId="0" fontId="0" fillId="0" borderId="10" xfId="20" applyFont="1" applyBorder="1" applyAlignment="1">
      <alignment horizontal="centerContinuous"/>
      <protection/>
    </xf>
    <xf numFmtId="0" fontId="1" fillId="0" borderId="4" xfId="20" applyFont="1" applyBorder="1" applyAlignment="1" quotePrefix="1">
      <alignment horizontal="left"/>
      <protection/>
    </xf>
    <xf numFmtId="0" fontId="0" fillId="0" borderId="0" xfId="20" applyFont="1" applyAlignment="1">
      <alignment horizontal="right"/>
      <protection/>
    </xf>
    <xf numFmtId="2" fontId="0" fillId="0" borderId="0" xfId="20" applyNumberFormat="1" applyFont="1">
      <alignment/>
      <protection/>
    </xf>
    <xf numFmtId="0" fontId="0" fillId="0" borderId="0" xfId="20" applyFont="1" applyAlignment="1" quotePrefix="1">
      <alignment horizontal="left"/>
      <protection/>
    </xf>
    <xf numFmtId="0" fontId="6" fillId="0" borderId="0" xfId="20" applyFont="1">
      <alignment/>
      <protection/>
    </xf>
    <xf numFmtId="0" fontId="6" fillId="0" borderId="0" xfId="20" applyFont="1" applyAlignment="1" quotePrefix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20" applyNumberFormat="1" applyFont="1" applyAlignment="1">
      <alignment horizontal="right"/>
      <protection/>
    </xf>
    <xf numFmtId="10" fontId="0" fillId="0" borderId="0" xfId="21" applyNumberFormat="1" applyFont="1" applyAlignment="1">
      <alignment/>
    </xf>
    <xf numFmtId="0" fontId="3" fillId="0" borderId="0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1" fillId="0" borderId="5" xfId="20" applyFont="1" applyBorder="1" applyAlignment="1">
      <alignment horizontal="center" vertical="center"/>
      <protection/>
    </xf>
    <xf numFmtId="0" fontId="1" fillId="0" borderId="11" xfId="20" applyFont="1" applyBorder="1" applyAlignment="1">
      <alignment horizontal="center" vertical="center"/>
      <protection/>
    </xf>
    <xf numFmtId="167" fontId="3" fillId="0" borderId="0" xfId="20" applyNumberFormat="1" applyFont="1" applyBorder="1" applyAlignment="1">
      <alignment horizontal="center" vertical="center"/>
      <protection/>
    </xf>
    <xf numFmtId="167" fontId="3" fillId="0" borderId="7" xfId="20" applyNumberFormat="1" applyFont="1" applyBorder="1" applyAlignment="1">
      <alignment horizontal="center" vertical="center"/>
      <protection/>
    </xf>
    <xf numFmtId="2" fontId="1" fillId="0" borderId="5" xfId="20" applyNumberFormat="1" applyFont="1" applyBorder="1" applyAlignment="1">
      <alignment horizontal="center" vertical="center" wrapText="1"/>
      <protection/>
    </xf>
    <xf numFmtId="2" fontId="1" fillId="0" borderId="5" xfId="20" applyNumberFormat="1" applyFont="1" applyBorder="1" applyAlignment="1">
      <alignment horizontal="center" vertical="center"/>
      <protection/>
    </xf>
    <xf numFmtId="0" fontId="1" fillId="0" borderId="5" xfId="20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Millares_Cuadro Tarifario" xfId="17"/>
    <cellStyle name="Currency" xfId="18"/>
    <cellStyle name="Currency [0]" xfId="19"/>
    <cellStyle name="Normal_Cuadro Tarifario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\Cuadro%20Tarifario\EDESAL\PAFTT\Cuadro%20Tarifario%20FEB07-ABR07%20c-nuevo%20-%20Prop%20Ministro%2061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 490-2007"/>
      <sheetName val="cara1"/>
      <sheetName val="Cuadro Tarifario (2)"/>
      <sheetName val="Cuadro Publicado"/>
      <sheetName val="Cuadro Tarifario"/>
      <sheetName val="cara2"/>
      <sheetName val="Datos Generales Trim. Actual"/>
      <sheetName val="cara3"/>
      <sheetName val="Precio de potencia y energía"/>
      <sheetName val="cara4"/>
      <sheetName val="CUADROS PARA PAFTT"/>
      <sheetName val="Costo Estimado (n)"/>
      <sheetName val="cara5"/>
      <sheetName val="Ajuste n-2"/>
      <sheetName val="Costo Real (n-2)"/>
      <sheetName val="Costo Estimado (n-2)"/>
      <sheetName val="cara6"/>
      <sheetName val="Ajuste por Inflación"/>
      <sheetName val="cara7"/>
      <sheetName val="CT por etapa"/>
      <sheetName val="1-R1"/>
      <sheetName val="1-R2"/>
      <sheetName val="1-G"/>
      <sheetName val="1-AP"/>
      <sheetName val="T2 &lt; 300 kW"/>
      <sheetName val="T2 &gt;= 300 kW"/>
      <sheetName val="Producidos"/>
      <sheetName val="cara8"/>
      <sheetName val="Datos Trimestre (n)"/>
      <sheetName val="GUMES Ago_Oct_06"/>
      <sheetName val="GUMAS Ago_Oct_06"/>
      <sheetName val="Datos MEM (n-2)"/>
      <sheetName val="Cuadro tarif por etapa"/>
      <sheetName val="Comp 1-R"/>
      <sheetName val="Comp 1-G"/>
      <sheetName val="Comp T2"/>
    </sheetNames>
    <sheetDataSet>
      <sheetData sheetId="6">
        <row r="4">
          <cell r="B4" t="str">
            <v>1 DE FEBRERO DE 2007</v>
          </cell>
        </row>
      </sheetData>
      <sheetData sheetId="20">
        <row r="2">
          <cell r="E2">
            <v>3.6274</v>
          </cell>
          <cell r="F2">
            <v>0.1307</v>
          </cell>
        </row>
      </sheetData>
      <sheetData sheetId="21">
        <row r="2">
          <cell r="E2">
            <v>7.4795</v>
          </cell>
          <cell r="F2">
            <v>0.1066</v>
          </cell>
        </row>
      </sheetData>
      <sheetData sheetId="22">
        <row r="2">
          <cell r="E2">
            <v>14.4646</v>
          </cell>
          <cell r="F2">
            <v>0.1496</v>
          </cell>
        </row>
      </sheetData>
      <sheetData sheetId="23">
        <row r="2">
          <cell r="E2">
            <v>0.1249</v>
          </cell>
        </row>
      </sheetData>
      <sheetData sheetId="24">
        <row r="41">
          <cell r="B41">
            <v>0.28</v>
          </cell>
          <cell r="C41">
            <v>0.28</v>
          </cell>
          <cell r="D41">
            <v>0.28</v>
          </cell>
        </row>
        <row r="42">
          <cell r="B42">
            <v>60.6679</v>
          </cell>
          <cell r="C42">
            <v>60.6679</v>
          </cell>
          <cell r="D42">
            <v>60.6679</v>
          </cell>
        </row>
        <row r="43">
          <cell r="E43">
            <v>182.0048</v>
          </cell>
          <cell r="F43">
            <v>182.0048</v>
          </cell>
          <cell r="G43">
            <v>182.0048</v>
          </cell>
          <cell r="H43">
            <v>485.3455</v>
          </cell>
        </row>
        <row r="44">
          <cell r="B44">
            <v>18.2676</v>
          </cell>
          <cell r="C44">
            <v>12.8075</v>
          </cell>
          <cell r="D44">
            <v>8.02</v>
          </cell>
          <cell r="E44">
            <v>10.8057</v>
          </cell>
          <cell r="F44">
            <v>8.8233</v>
          </cell>
          <cell r="G44">
            <v>6.3758</v>
          </cell>
          <cell r="H44">
            <v>3.4266</v>
          </cell>
        </row>
        <row r="45">
          <cell r="B45">
            <v>3.4641</v>
          </cell>
          <cell r="C45">
            <v>3.2398</v>
          </cell>
          <cell r="D45">
            <v>3.1867</v>
          </cell>
          <cell r="E45">
            <v>3.1926</v>
          </cell>
          <cell r="F45">
            <v>3.1395</v>
          </cell>
          <cell r="G45">
            <v>3.1395</v>
          </cell>
          <cell r="H45">
            <v>3.0097</v>
          </cell>
        </row>
        <row r="46">
          <cell r="B46">
            <v>0.121593</v>
          </cell>
          <cell r="C46">
            <v>0.11519</v>
          </cell>
          <cell r="D46">
            <v>0.113744</v>
          </cell>
          <cell r="E46">
            <v>0.114032</v>
          </cell>
          <cell r="F46">
            <v>0.112197</v>
          </cell>
          <cell r="G46">
            <v>0.111797</v>
          </cell>
          <cell r="H46">
            <v>0.1086</v>
          </cell>
        </row>
        <row r="47">
          <cell r="B47">
            <v>0.105623</v>
          </cell>
          <cell r="C47">
            <v>0.100005</v>
          </cell>
          <cell r="D47">
            <v>0.098709</v>
          </cell>
          <cell r="E47">
            <v>0.099086</v>
          </cell>
          <cell r="F47">
            <v>0.097513</v>
          </cell>
          <cell r="G47">
            <v>0.097013</v>
          </cell>
          <cell r="H47">
            <v>0.0943</v>
          </cell>
        </row>
        <row r="48">
          <cell r="B48">
            <v>0.096042</v>
          </cell>
          <cell r="C48">
            <v>0.090933</v>
          </cell>
          <cell r="D48">
            <v>0.089828</v>
          </cell>
          <cell r="E48">
            <v>0.090098</v>
          </cell>
          <cell r="F48">
            <v>0.088623</v>
          </cell>
          <cell r="G48">
            <v>0.088223</v>
          </cell>
          <cell r="H48">
            <v>0.0857</v>
          </cell>
        </row>
      </sheetData>
      <sheetData sheetId="25">
        <row r="41">
          <cell r="B41">
            <v>0.2758</v>
          </cell>
          <cell r="C41">
            <v>0.2758</v>
          </cell>
          <cell r="D41">
            <v>0.2758</v>
          </cell>
        </row>
        <row r="42">
          <cell r="B42">
            <v>60.6679</v>
          </cell>
          <cell r="C42">
            <v>60.6679</v>
          </cell>
          <cell r="D42">
            <v>60.6679</v>
          </cell>
        </row>
        <row r="43">
          <cell r="E43">
            <v>182.0048</v>
          </cell>
          <cell r="F43">
            <v>182.0048</v>
          </cell>
          <cell r="G43">
            <v>182.0048</v>
          </cell>
          <cell r="H43">
            <v>485.3455</v>
          </cell>
        </row>
        <row r="44">
          <cell r="B44">
            <v>18.2676</v>
          </cell>
          <cell r="C44">
            <v>12.8075</v>
          </cell>
          <cell r="D44">
            <v>8.02</v>
          </cell>
          <cell r="E44">
            <v>10.8057</v>
          </cell>
          <cell r="F44">
            <v>8.8233</v>
          </cell>
          <cell r="G44">
            <v>6.3758</v>
          </cell>
          <cell r="H44">
            <v>3.4266</v>
          </cell>
        </row>
        <row r="45">
          <cell r="B45">
            <v>3.4641</v>
          </cell>
          <cell r="C45">
            <v>3.2398</v>
          </cell>
          <cell r="D45">
            <v>3.1867</v>
          </cell>
          <cell r="E45">
            <v>3.1926</v>
          </cell>
          <cell r="F45">
            <v>3.1395</v>
          </cell>
          <cell r="G45">
            <v>3.1395</v>
          </cell>
          <cell r="H45">
            <v>3.0097</v>
          </cell>
        </row>
        <row r="46">
          <cell r="B46">
            <v>0.121593</v>
          </cell>
          <cell r="C46">
            <v>0.11519</v>
          </cell>
          <cell r="D46">
            <v>0.113744</v>
          </cell>
          <cell r="E46">
            <v>0.114032</v>
          </cell>
          <cell r="F46">
            <v>0.112197</v>
          </cell>
          <cell r="G46">
            <v>0.111797</v>
          </cell>
          <cell r="H46">
            <v>0.108199</v>
          </cell>
        </row>
        <row r="47">
          <cell r="B47">
            <v>0.105623</v>
          </cell>
          <cell r="C47">
            <v>0.100005</v>
          </cell>
          <cell r="D47">
            <v>0.098709</v>
          </cell>
          <cell r="E47">
            <v>0.099086</v>
          </cell>
          <cell r="F47">
            <v>0.097513</v>
          </cell>
          <cell r="G47">
            <v>0.097013</v>
          </cell>
          <cell r="H47">
            <v>0.094009</v>
          </cell>
        </row>
        <row r="48">
          <cell r="B48">
            <v>0.096042</v>
          </cell>
          <cell r="C48">
            <v>0.090933</v>
          </cell>
          <cell r="D48">
            <v>0.089828</v>
          </cell>
          <cell r="E48">
            <v>0.090098</v>
          </cell>
          <cell r="F48">
            <v>0.088623</v>
          </cell>
          <cell r="G48">
            <v>0.088223</v>
          </cell>
          <cell r="H48">
            <v>0.085455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workbookViewId="0" topLeftCell="A125">
      <selection activeCell="F150" sqref="F150"/>
    </sheetView>
  </sheetViews>
  <sheetFormatPr defaultColWidth="12" defaultRowHeight="10.5"/>
  <sheetData>
    <row r="1" ht="15">
      <c r="A1" s="123" t="s">
        <v>78</v>
      </c>
    </row>
    <row r="2" spans="1:11" ht="10.5">
      <c r="A2" s="1" t="str">
        <f>"CUADRO TARIFARIO VIGENTE A PARTIR DEL "&amp;'[1]Datos Generales Trim. Actual'!B4</f>
        <v>CUADRO TARIFARIO VIGENTE A PARTIR DEL 1 DE FEBRERO DE 2007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ht="10.5">
      <c r="A3" s="3"/>
      <c r="B3" s="3"/>
      <c r="C3" s="3"/>
      <c r="D3" s="3"/>
      <c r="E3" s="3"/>
      <c r="F3" s="4"/>
      <c r="G3" s="5"/>
      <c r="H3" s="3"/>
      <c r="I3" s="3"/>
      <c r="J3" s="3"/>
      <c r="K3" s="3"/>
    </row>
    <row r="4" spans="1:11" ht="10.5">
      <c r="A4" s="6" t="s">
        <v>0</v>
      </c>
      <c r="B4" s="7"/>
      <c r="C4" s="7"/>
      <c r="D4" s="7"/>
      <c r="E4" s="7"/>
      <c r="F4" s="7"/>
      <c r="G4" s="7"/>
      <c r="H4" s="7"/>
      <c r="I4" s="8"/>
      <c r="J4" s="3"/>
      <c r="K4" s="3"/>
    </row>
    <row r="5" spans="1:11" ht="10.5">
      <c r="A5" s="9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1.25" thickBot="1">
      <c r="A6" s="10" t="s">
        <v>1</v>
      </c>
      <c r="B6" s="11"/>
      <c r="C6" s="12" t="s">
        <v>2</v>
      </c>
      <c r="D6" s="12"/>
      <c r="E6" s="12"/>
      <c r="F6" s="120" t="str">
        <f>"R1
(hasta "&amp;ROUND(($H$7-$F$7)/($F$8-$H$8),0)&amp;" kWh)"</f>
        <v>R1
(hasta 160 kWh)</v>
      </c>
      <c r="G6" s="121"/>
      <c r="H6" s="122" t="str">
        <f>"R2
(mayor a "&amp;ROUND(($H$7-$F$7)/($F$8-$H$8),0)&amp;" kWh)"</f>
        <v>R2
(mayor a 160 kWh)</v>
      </c>
      <c r="I6" s="117"/>
      <c r="J6" s="3"/>
      <c r="K6" s="3"/>
    </row>
    <row r="7" spans="1:11" ht="11.25" thickTop="1">
      <c r="A7" s="13" t="s">
        <v>3</v>
      </c>
      <c r="B7" s="14"/>
      <c r="C7" s="15" t="s">
        <v>4</v>
      </c>
      <c r="D7" s="16"/>
      <c r="E7" s="15"/>
      <c r="F7" s="17">
        <f>'[1]1-R1'!E2</f>
        <v>3.6274</v>
      </c>
      <c r="G7" s="17"/>
      <c r="H7" s="17">
        <f>'[1]1-R2'!E2</f>
        <v>7.4795</v>
      </c>
      <c r="I7" s="18"/>
      <c r="J7" s="19"/>
      <c r="K7" s="3"/>
    </row>
    <row r="8" spans="1:11" ht="10.5">
      <c r="A8" s="20" t="s">
        <v>5</v>
      </c>
      <c r="B8" s="21"/>
      <c r="C8" s="22" t="s">
        <v>6</v>
      </c>
      <c r="D8" s="23"/>
      <c r="E8" s="23"/>
      <c r="F8" s="24">
        <f>'[1]1-R1'!F2</f>
        <v>0.1307</v>
      </c>
      <c r="G8" s="24"/>
      <c r="H8" s="24">
        <f>'[1]1-R2'!F2</f>
        <v>0.1066</v>
      </c>
      <c r="I8" s="25"/>
      <c r="J8" s="3"/>
      <c r="K8" s="3"/>
    </row>
    <row r="9" spans="1:11" ht="10.5">
      <c r="A9" s="3"/>
      <c r="B9" s="3"/>
      <c r="C9" s="3"/>
      <c r="D9" s="3"/>
      <c r="E9" s="3"/>
      <c r="F9" s="26"/>
      <c r="G9" s="26"/>
      <c r="H9" s="3"/>
      <c r="I9" s="3"/>
      <c r="J9" s="3"/>
      <c r="K9" s="3"/>
    </row>
    <row r="10" spans="1:11" ht="10.5">
      <c r="A10" s="27"/>
      <c r="B10" s="28"/>
      <c r="C10" s="28"/>
      <c r="D10" s="28"/>
      <c r="E10" s="28"/>
      <c r="F10" s="29"/>
      <c r="G10" s="30"/>
      <c r="H10" s="3"/>
      <c r="I10" s="3"/>
      <c r="J10" s="3"/>
      <c r="K10" s="3"/>
    </row>
    <row r="11" spans="1:11" ht="10.5">
      <c r="A11" s="2"/>
      <c r="B11" s="3"/>
      <c r="C11" s="3"/>
      <c r="D11" s="3"/>
      <c r="E11" s="3"/>
      <c r="F11" s="26"/>
      <c r="G11" s="26"/>
      <c r="H11" s="3"/>
      <c r="I11" s="3"/>
      <c r="J11" s="3"/>
      <c r="K11" s="3"/>
    </row>
    <row r="12" spans="1:11" ht="11.25" thickBot="1">
      <c r="A12" s="31" t="s">
        <v>1</v>
      </c>
      <c r="B12" s="32"/>
      <c r="C12" s="33" t="s">
        <v>2</v>
      </c>
      <c r="D12" s="33"/>
      <c r="E12" s="33"/>
      <c r="F12" s="33" t="s">
        <v>7</v>
      </c>
      <c r="G12" s="34"/>
      <c r="H12" s="3"/>
      <c r="I12" s="3"/>
      <c r="J12" s="3"/>
      <c r="K12" s="3"/>
    </row>
    <row r="13" spans="1:11" ht="11.25" thickTop="1">
      <c r="A13" s="35"/>
      <c r="B13" s="36"/>
      <c r="C13" s="15"/>
      <c r="D13" s="16"/>
      <c r="E13" s="16"/>
      <c r="F13" s="37"/>
      <c r="G13" s="38"/>
      <c r="H13" s="3"/>
      <c r="I13" s="3"/>
      <c r="J13" s="3"/>
      <c r="K13" s="3"/>
    </row>
    <row r="14" spans="1:11" ht="10.5">
      <c r="A14" s="35"/>
      <c r="B14" s="36"/>
      <c r="C14" s="15"/>
      <c r="D14" s="16"/>
      <c r="E14" s="16"/>
      <c r="F14" s="37"/>
      <c r="G14" s="38"/>
      <c r="H14" s="3"/>
      <c r="I14" s="3"/>
      <c r="J14" s="3"/>
      <c r="K14" s="3"/>
    </row>
    <row r="15" spans="1:11" ht="10.5">
      <c r="A15" s="39"/>
      <c r="B15" s="40"/>
      <c r="C15" s="22"/>
      <c r="D15" s="23"/>
      <c r="E15" s="23"/>
      <c r="F15" s="41"/>
      <c r="G15" s="42"/>
      <c r="H15" s="3"/>
      <c r="I15" s="3"/>
      <c r="J15" s="3"/>
      <c r="K15" s="3"/>
    </row>
    <row r="16" spans="1:11" ht="10.5">
      <c r="A16" s="36"/>
      <c r="B16" s="36"/>
      <c r="C16" s="36"/>
      <c r="D16" s="36"/>
      <c r="E16" s="36"/>
      <c r="F16" s="43"/>
      <c r="G16" s="43"/>
      <c r="H16" s="3"/>
      <c r="I16" s="3"/>
      <c r="J16" s="3"/>
      <c r="K16" s="3"/>
    </row>
    <row r="17" spans="1:11" ht="10.5">
      <c r="A17" s="44" t="s">
        <v>8</v>
      </c>
      <c r="B17" s="28"/>
      <c r="C17" s="28"/>
      <c r="D17" s="28"/>
      <c r="E17" s="28"/>
      <c r="F17" s="29"/>
      <c r="G17" s="30"/>
      <c r="H17" s="3"/>
      <c r="I17" s="3"/>
      <c r="J17" s="3"/>
      <c r="K17" s="3"/>
    </row>
    <row r="18" spans="1:11" ht="10.5">
      <c r="A18" s="45"/>
      <c r="B18" s="3"/>
      <c r="C18" s="3"/>
      <c r="D18" s="3"/>
      <c r="E18" s="3"/>
      <c r="F18" s="26"/>
      <c r="G18" s="26"/>
      <c r="H18" s="3"/>
      <c r="I18" s="3"/>
      <c r="J18" s="3"/>
      <c r="K18" s="3"/>
    </row>
    <row r="19" spans="1:11" ht="11.25" thickBot="1">
      <c r="A19" s="46" t="s">
        <v>1</v>
      </c>
      <c r="B19" s="33"/>
      <c r="C19" s="33" t="s">
        <v>2</v>
      </c>
      <c r="D19" s="33"/>
      <c r="E19" s="33"/>
      <c r="F19" s="12" t="s">
        <v>9</v>
      </c>
      <c r="G19" s="47"/>
      <c r="H19" s="3"/>
      <c r="I19" s="3"/>
      <c r="J19" s="3"/>
      <c r="K19" s="3"/>
    </row>
    <row r="20" spans="1:11" ht="11.25" thickTop="1">
      <c r="A20" s="13" t="s">
        <v>3</v>
      </c>
      <c r="B20" s="14"/>
      <c r="C20" s="15" t="s">
        <v>4</v>
      </c>
      <c r="D20" s="15"/>
      <c r="E20" s="15"/>
      <c r="F20" s="48">
        <f>'[1]1-G'!E2</f>
        <v>14.4646</v>
      </c>
      <c r="G20" s="49"/>
      <c r="H20" s="3"/>
      <c r="I20" s="3"/>
      <c r="J20" s="3"/>
      <c r="K20" s="3"/>
    </row>
    <row r="21" spans="1:11" ht="10.5">
      <c r="A21" s="20" t="s">
        <v>5</v>
      </c>
      <c r="B21" s="21"/>
      <c r="C21" s="22" t="s">
        <v>6</v>
      </c>
      <c r="D21" s="22"/>
      <c r="E21" s="22"/>
      <c r="F21" s="50">
        <f>'[1]1-G'!F2</f>
        <v>0.1496</v>
      </c>
      <c r="G21" s="51"/>
      <c r="H21" s="3"/>
      <c r="I21" s="3"/>
      <c r="J21" s="3"/>
      <c r="K21" s="3"/>
    </row>
    <row r="22" spans="1:11" ht="10.5">
      <c r="A22" s="3"/>
      <c r="B22" s="3"/>
      <c r="C22" s="3"/>
      <c r="D22" s="3"/>
      <c r="E22" s="3"/>
      <c r="F22" s="52"/>
      <c r="G22" s="52"/>
      <c r="H22" s="3"/>
      <c r="I22" s="3"/>
      <c r="J22" s="3"/>
      <c r="K22" s="3"/>
    </row>
    <row r="23" spans="1:11" ht="10.5">
      <c r="A23" s="6" t="s">
        <v>10</v>
      </c>
      <c r="B23" s="7"/>
      <c r="C23" s="7"/>
      <c r="D23" s="7"/>
      <c r="E23" s="7"/>
      <c r="F23" s="53"/>
      <c r="G23" s="54"/>
      <c r="H23" s="3"/>
      <c r="I23" s="3"/>
      <c r="J23" s="3"/>
      <c r="K23" s="3"/>
    </row>
    <row r="24" spans="1:11" ht="10.5">
      <c r="A24" s="45"/>
      <c r="B24" s="3"/>
      <c r="C24" s="3"/>
      <c r="D24" s="3"/>
      <c r="E24" s="3"/>
      <c r="F24" s="52"/>
      <c r="G24" s="52"/>
      <c r="H24" s="3"/>
      <c r="I24" s="3"/>
      <c r="J24" s="3"/>
      <c r="K24" s="3"/>
    </row>
    <row r="25" spans="1:11" ht="11.25" thickBot="1">
      <c r="A25" s="31" t="s">
        <v>1</v>
      </c>
      <c r="B25" s="32"/>
      <c r="C25" s="33" t="s">
        <v>2</v>
      </c>
      <c r="D25" s="33"/>
      <c r="E25" s="33"/>
      <c r="F25" s="55" t="s">
        <v>11</v>
      </c>
      <c r="G25" s="56"/>
      <c r="H25" s="3"/>
      <c r="I25" s="3"/>
      <c r="J25" s="3"/>
      <c r="K25" s="3"/>
    </row>
    <row r="26" spans="1:11" ht="11.25" thickTop="1">
      <c r="A26" s="20" t="s">
        <v>5</v>
      </c>
      <c r="B26" s="21"/>
      <c r="C26" s="22" t="s">
        <v>6</v>
      </c>
      <c r="D26" s="22"/>
      <c r="E26" s="22"/>
      <c r="F26" s="50">
        <f>'[1]1-AP'!E2</f>
        <v>0.1249</v>
      </c>
      <c r="G26" s="57"/>
      <c r="H26" s="3"/>
      <c r="I26" s="3"/>
      <c r="J26" s="3"/>
      <c r="K26" s="3"/>
    </row>
    <row r="27" spans="1:11" ht="10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0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0.5">
      <c r="A29" s="44" t="s">
        <v>12</v>
      </c>
      <c r="B29" s="28"/>
      <c r="C29" s="28"/>
      <c r="D29" s="28"/>
      <c r="E29" s="28"/>
      <c r="F29" s="28"/>
      <c r="G29" s="28"/>
      <c r="H29" s="28"/>
      <c r="I29" s="58"/>
      <c r="J29" s="3"/>
      <c r="K29" s="3"/>
    </row>
    <row r="30" spans="1:11" ht="10.5">
      <c r="A30" s="45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1.25" thickBot="1">
      <c r="A31" s="59" t="s">
        <v>1</v>
      </c>
      <c r="B31" s="60"/>
      <c r="C31" s="60"/>
      <c r="D31" s="60"/>
      <c r="E31" s="61" t="s">
        <v>2</v>
      </c>
      <c r="F31" s="116" t="s">
        <v>13</v>
      </c>
      <c r="G31" s="116"/>
      <c r="H31" s="116" t="s">
        <v>14</v>
      </c>
      <c r="I31" s="117"/>
      <c r="J31" s="3"/>
      <c r="K31" s="3"/>
    </row>
    <row r="32" spans="1:11" ht="11.25" thickTop="1">
      <c r="A32" s="13" t="s">
        <v>15</v>
      </c>
      <c r="B32" s="14"/>
      <c r="C32" s="14"/>
      <c r="D32" s="14"/>
      <c r="E32" s="62" t="s">
        <v>16</v>
      </c>
      <c r="F32" s="63">
        <f>+'[1]T2 &lt; 300 kW'!G43</f>
        <v>182.0048</v>
      </c>
      <c r="G32" s="64"/>
      <c r="H32" s="114"/>
      <c r="I32" s="115"/>
      <c r="J32" s="3"/>
      <c r="K32" s="3"/>
    </row>
    <row r="33" spans="1:11" ht="10.5">
      <c r="A33" s="65" t="s">
        <v>17</v>
      </c>
      <c r="B33" s="36"/>
      <c r="C33" s="14"/>
      <c r="D33" s="14"/>
      <c r="E33" s="62" t="s">
        <v>18</v>
      </c>
      <c r="F33" s="3"/>
      <c r="G33" s="3"/>
      <c r="H33" s="63">
        <f>+'[1]T2 &lt; 300 kW'!D41</f>
        <v>0.28</v>
      </c>
      <c r="I33" s="66"/>
      <c r="J33" s="3"/>
      <c r="K33" s="3"/>
    </row>
    <row r="34" spans="1:11" ht="10.5">
      <c r="A34" s="65" t="s">
        <v>19</v>
      </c>
      <c r="B34" s="36"/>
      <c r="C34" s="14"/>
      <c r="D34" s="14"/>
      <c r="E34" s="67" t="s">
        <v>20</v>
      </c>
      <c r="F34" s="3"/>
      <c r="G34" s="3"/>
      <c r="H34" s="63">
        <f>+'[1]T2 &lt; 300 kW'!D42</f>
        <v>60.6679</v>
      </c>
      <c r="I34" s="66"/>
      <c r="J34" s="3"/>
      <c r="K34" s="3"/>
    </row>
    <row r="35" spans="1:11" ht="10.5">
      <c r="A35" s="13" t="s">
        <v>21</v>
      </c>
      <c r="B35" s="14"/>
      <c r="C35" s="14"/>
      <c r="D35" s="14"/>
      <c r="E35" s="62" t="s">
        <v>18</v>
      </c>
      <c r="F35" s="63">
        <f>+'[1]T2 &lt; 300 kW'!G44</f>
        <v>6.3758</v>
      </c>
      <c r="G35" s="63"/>
      <c r="H35" s="17">
        <f>+'[1]T2 &lt; 300 kW'!D44</f>
        <v>8.02</v>
      </c>
      <c r="I35" s="68"/>
      <c r="J35" s="3"/>
      <c r="K35" s="3"/>
    </row>
    <row r="36" spans="1:11" ht="10.5">
      <c r="A36" s="65" t="s">
        <v>22</v>
      </c>
      <c r="B36" s="14"/>
      <c r="C36" s="14"/>
      <c r="D36" s="14"/>
      <c r="E36" s="62" t="s">
        <v>18</v>
      </c>
      <c r="F36" s="63">
        <f>+'[1]T2 &lt; 300 kW'!G45</f>
        <v>3.1395</v>
      </c>
      <c r="G36" s="63"/>
      <c r="H36" s="17">
        <f>+'[1]T2 &lt; 300 kW'!D45</f>
        <v>3.1867</v>
      </c>
      <c r="I36" s="68"/>
      <c r="J36" s="3"/>
      <c r="K36" s="3"/>
    </row>
    <row r="37" spans="1:11" ht="10.5">
      <c r="A37" s="65" t="s">
        <v>23</v>
      </c>
      <c r="B37" s="14"/>
      <c r="C37" s="14"/>
      <c r="D37" s="14"/>
      <c r="E37" s="67" t="s">
        <v>24</v>
      </c>
      <c r="F37" s="69">
        <f>+'[1]T2 &lt; 300 kW'!G46</f>
        <v>0.111797</v>
      </c>
      <c r="G37" s="69"/>
      <c r="H37" s="69">
        <f>+'[1]T2 &lt; 300 kW'!D46</f>
        <v>0.113744</v>
      </c>
      <c r="I37" s="68"/>
      <c r="J37" s="3"/>
      <c r="K37" s="3"/>
    </row>
    <row r="38" spans="1:11" ht="10.5">
      <c r="A38" s="65" t="s">
        <v>25</v>
      </c>
      <c r="B38" s="14"/>
      <c r="C38" s="14"/>
      <c r="D38" s="14"/>
      <c r="E38" s="67" t="s">
        <v>24</v>
      </c>
      <c r="F38" s="69">
        <f>+'[1]T2 &lt; 300 kW'!G47</f>
        <v>0.097013</v>
      </c>
      <c r="G38" s="69"/>
      <c r="H38" s="69">
        <f>+'[1]T2 &lt; 300 kW'!D47</f>
        <v>0.098709</v>
      </c>
      <c r="I38" s="68"/>
      <c r="J38" s="3"/>
      <c r="K38" s="3"/>
    </row>
    <row r="39" spans="1:11" ht="10.5">
      <c r="A39" s="70" t="s">
        <v>26</v>
      </c>
      <c r="B39" s="21"/>
      <c r="C39" s="21"/>
      <c r="D39" s="21"/>
      <c r="E39" s="71" t="s">
        <v>24</v>
      </c>
      <c r="F39" s="24">
        <f>+'[1]T2 &lt; 300 kW'!G48</f>
        <v>0.088223</v>
      </c>
      <c r="G39" s="24"/>
      <c r="H39" s="24">
        <f>+'[1]T2 &lt; 300 kW'!D48</f>
        <v>0.089828</v>
      </c>
      <c r="I39" s="25"/>
      <c r="J39" s="3"/>
      <c r="K39" s="3"/>
    </row>
    <row r="40" spans="1:11" ht="10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0.5">
      <c r="A41" s="44" t="s">
        <v>27</v>
      </c>
      <c r="B41" s="28"/>
      <c r="C41" s="28"/>
      <c r="D41" s="28"/>
      <c r="E41" s="28"/>
      <c r="F41" s="28"/>
      <c r="G41" s="28"/>
      <c r="H41" s="28"/>
      <c r="I41" s="58"/>
      <c r="J41" s="3"/>
      <c r="K41" s="3"/>
    </row>
    <row r="42" spans="1:11" ht="10.5">
      <c r="A42" s="45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1.25" thickBot="1">
      <c r="A43" s="59" t="s">
        <v>1</v>
      </c>
      <c r="B43" s="60"/>
      <c r="C43" s="60"/>
      <c r="D43" s="60"/>
      <c r="E43" s="61" t="s">
        <v>2</v>
      </c>
      <c r="F43" s="116" t="s">
        <v>13</v>
      </c>
      <c r="G43" s="116"/>
      <c r="H43" s="116" t="s">
        <v>14</v>
      </c>
      <c r="I43" s="117"/>
      <c r="J43" s="3"/>
      <c r="K43" s="3"/>
    </row>
    <row r="44" spans="1:11" ht="11.25" thickTop="1">
      <c r="A44" s="13" t="s">
        <v>15</v>
      </c>
      <c r="B44" s="14"/>
      <c r="C44" s="14"/>
      <c r="D44" s="14"/>
      <c r="E44" s="62" t="s">
        <v>16</v>
      </c>
      <c r="F44" s="64">
        <f>+'[1]T2 &gt;= 300 kW'!G43</f>
        <v>182.0048</v>
      </c>
      <c r="G44" s="64"/>
      <c r="H44" s="118"/>
      <c r="I44" s="119"/>
      <c r="J44" s="3"/>
      <c r="K44" s="3"/>
    </row>
    <row r="45" spans="1:11" ht="10.5">
      <c r="A45" s="65" t="s">
        <v>17</v>
      </c>
      <c r="B45" s="36"/>
      <c r="C45" s="14"/>
      <c r="D45" s="14"/>
      <c r="E45" s="62" t="s">
        <v>18</v>
      </c>
      <c r="F45" s="72"/>
      <c r="G45" s="72"/>
      <c r="H45" s="63">
        <f>+'[1]T2 &gt;= 300 kW'!D41</f>
        <v>0.2758</v>
      </c>
      <c r="I45" s="73"/>
      <c r="J45" s="3"/>
      <c r="K45" s="3"/>
    </row>
    <row r="46" spans="1:11" ht="10.5">
      <c r="A46" s="65" t="s">
        <v>19</v>
      </c>
      <c r="B46" s="36"/>
      <c r="C46" s="14"/>
      <c r="D46" s="14"/>
      <c r="E46" s="67" t="s">
        <v>20</v>
      </c>
      <c r="F46" s="72"/>
      <c r="G46" s="72"/>
      <c r="H46" s="63">
        <f>+'[1]T2 &gt;= 300 kW'!D42</f>
        <v>60.6679</v>
      </c>
      <c r="I46" s="73"/>
      <c r="J46" s="3"/>
      <c r="K46" s="3"/>
    </row>
    <row r="47" spans="1:11" ht="10.5">
      <c r="A47" s="13" t="s">
        <v>21</v>
      </c>
      <c r="B47" s="14"/>
      <c r="C47" s="14"/>
      <c r="D47" s="14"/>
      <c r="E47" s="62" t="s">
        <v>18</v>
      </c>
      <c r="F47" s="63">
        <f>+'[1]T2 &gt;= 300 kW'!G44</f>
        <v>6.3758</v>
      </c>
      <c r="G47" s="63"/>
      <c r="H47" s="17">
        <f>+'[1]T2 &gt;= 300 kW'!D44</f>
        <v>8.02</v>
      </c>
      <c r="I47" s="68"/>
      <c r="J47" s="3"/>
      <c r="K47" s="3"/>
    </row>
    <row r="48" spans="1:11" ht="10.5">
      <c r="A48" s="65" t="s">
        <v>22</v>
      </c>
      <c r="B48" s="14"/>
      <c r="C48" s="14"/>
      <c r="D48" s="14"/>
      <c r="E48" s="62" t="s">
        <v>18</v>
      </c>
      <c r="F48" s="63">
        <f>+'[1]T2 &gt;= 300 kW'!G45</f>
        <v>3.1395</v>
      </c>
      <c r="G48" s="63"/>
      <c r="H48" s="17">
        <f>+'[1]T2 &gt;= 300 kW'!D45</f>
        <v>3.1867</v>
      </c>
      <c r="I48" s="68"/>
      <c r="J48" s="3"/>
      <c r="K48" s="3"/>
    </row>
    <row r="49" spans="1:11" ht="10.5">
      <c r="A49" s="65" t="s">
        <v>23</v>
      </c>
      <c r="B49" s="14"/>
      <c r="C49" s="14"/>
      <c r="D49" s="14"/>
      <c r="E49" s="67" t="s">
        <v>24</v>
      </c>
      <c r="F49" s="69">
        <f>+'[1]T2 &gt;= 300 kW'!G46</f>
        <v>0.111797</v>
      </c>
      <c r="G49" s="69"/>
      <c r="H49" s="69">
        <f>+'[1]T2 &gt;= 300 kW'!D46</f>
        <v>0.113744</v>
      </c>
      <c r="I49" s="68"/>
      <c r="J49" s="3"/>
      <c r="K49" s="3"/>
    </row>
    <row r="50" spans="1:11" ht="10.5">
      <c r="A50" s="65" t="s">
        <v>25</v>
      </c>
      <c r="B50" s="14"/>
      <c r="C50" s="14"/>
      <c r="D50" s="14"/>
      <c r="E50" s="67" t="s">
        <v>24</v>
      </c>
      <c r="F50" s="69">
        <f>+'[1]T2 &gt;= 300 kW'!G47</f>
        <v>0.097013</v>
      </c>
      <c r="G50" s="69"/>
      <c r="H50" s="69">
        <f>+'[1]T2 &gt;= 300 kW'!D47</f>
        <v>0.098709</v>
      </c>
      <c r="I50" s="68"/>
      <c r="J50" s="3"/>
      <c r="K50" s="3"/>
    </row>
    <row r="51" spans="1:11" ht="10.5">
      <c r="A51" s="70" t="s">
        <v>26</v>
      </c>
      <c r="B51" s="21"/>
      <c r="C51" s="21"/>
      <c r="D51" s="21"/>
      <c r="E51" s="71" t="s">
        <v>24</v>
      </c>
      <c r="F51" s="24">
        <f>+'[1]T2 &gt;= 300 kW'!G48</f>
        <v>0.088223</v>
      </c>
      <c r="G51" s="24"/>
      <c r="H51" s="24">
        <f>+'[1]T2 &gt;= 300 kW'!D48</f>
        <v>0.089828</v>
      </c>
      <c r="I51" s="25"/>
      <c r="J51" s="3"/>
      <c r="K51" s="3"/>
    </row>
    <row r="52" spans="1:11" ht="10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0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0.5">
      <c r="A54" s="6" t="s">
        <v>28</v>
      </c>
      <c r="B54" s="7"/>
      <c r="C54" s="7"/>
      <c r="D54" s="7"/>
      <c r="E54" s="7"/>
      <c r="F54" s="7"/>
      <c r="G54" s="7"/>
      <c r="H54" s="7"/>
      <c r="I54" s="7"/>
      <c r="J54" s="8"/>
      <c r="K54" s="3"/>
    </row>
    <row r="55" spans="1:11" ht="10.5">
      <c r="A55" s="45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0.5">
      <c r="A56" s="74" t="s">
        <v>1</v>
      </c>
      <c r="B56" s="75"/>
      <c r="C56" s="75"/>
      <c r="D56" s="75"/>
      <c r="E56" s="76" t="s">
        <v>2</v>
      </c>
      <c r="F56" s="77" t="s">
        <v>29</v>
      </c>
      <c r="G56" s="77" t="s">
        <v>30</v>
      </c>
      <c r="H56" s="77" t="s">
        <v>31</v>
      </c>
      <c r="I56" s="77" t="s">
        <v>32</v>
      </c>
      <c r="J56" s="78" t="s">
        <v>33</v>
      </c>
      <c r="K56" s="3"/>
    </row>
    <row r="57" spans="1:11" ht="10.5">
      <c r="A57" s="79" t="s">
        <v>15</v>
      </c>
      <c r="B57" s="80"/>
      <c r="C57" s="80"/>
      <c r="D57" s="80"/>
      <c r="E57" s="81" t="s">
        <v>4</v>
      </c>
      <c r="F57" s="82">
        <f>+'[1]T2 &lt; 300 kW'!H43</f>
        <v>485.3455</v>
      </c>
      <c r="G57" s="83">
        <f>'[1]T2 &lt; 300 kW'!$F$43</f>
        <v>182.0048</v>
      </c>
      <c r="H57" s="83">
        <f>'[1]T2 &lt; 300 kW'!$E$43</f>
        <v>182.0048</v>
      </c>
      <c r="I57" s="81"/>
      <c r="J57" s="84"/>
      <c r="K57" s="3"/>
    </row>
    <row r="58" spans="1:11" ht="10.5">
      <c r="A58" s="85" t="s">
        <v>34</v>
      </c>
      <c r="B58" s="36"/>
      <c r="C58" s="36"/>
      <c r="D58" s="36"/>
      <c r="E58" s="43" t="s">
        <v>18</v>
      </c>
      <c r="F58" s="86"/>
      <c r="G58" s="87"/>
      <c r="H58" s="87"/>
      <c r="I58" s="88">
        <f>'[1]T2 &lt; 300 kW'!$C$41</f>
        <v>0.28</v>
      </c>
      <c r="J58" s="89">
        <f>'[1]T2 &lt; 300 kW'!$B$41</f>
        <v>0.28</v>
      </c>
      <c r="K58" s="3"/>
    </row>
    <row r="59" spans="1:11" ht="10.5">
      <c r="A59" s="35" t="s">
        <v>35</v>
      </c>
      <c r="B59" s="36"/>
      <c r="C59" s="36"/>
      <c r="D59" s="36"/>
      <c r="E59" s="43" t="s">
        <v>4</v>
      </c>
      <c r="F59" s="86"/>
      <c r="G59" s="90"/>
      <c r="H59" s="90"/>
      <c r="I59" s="88">
        <f>'[1]T2 &lt; 300 kW'!$C$42</f>
        <v>60.6679</v>
      </c>
      <c r="J59" s="89">
        <f>'[1]T2 &lt; 300 kW'!$B$42</f>
        <v>60.6679</v>
      </c>
      <c r="K59" s="3"/>
    </row>
    <row r="60" spans="1:11" ht="10.5">
      <c r="A60" s="35" t="s">
        <v>21</v>
      </c>
      <c r="B60" s="36"/>
      <c r="C60" s="36"/>
      <c r="D60" s="36"/>
      <c r="E60" s="43" t="s">
        <v>18</v>
      </c>
      <c r="F60" s="91">
        <f>'[1]T2 &lt; 300 kW'!$H$44</f>
        <v>3.4266</v>
      </c>
      <c r="G60" s="88">
        <f>'[1]T2 &lt; 300 kW'!$F$44</f>
        <v>8.8233</v>
      </c>
      <c r="H60" s="88">
        <f>'[1]T2 &lt; 300 kW'!$E$44</f>
        <v>10.8057</v>
      </c>
      <c r="I60" s="88">
        <f>'[1]T2 &lt; 300 kW'!$C$44</f>
        <v>12.8075</v>
      </c>
      <c r="J60" s="89">
        <f>'[1]T2 &lt; 300 kW'!$B$44</f>
        <v>18.2676</v>
      </c>
      <c r="K60" s="3"/>
    </row>
    <row r="61" spans="1:11" ht="10.5">
      <c r="A61" s="85" t="s">
        <v>22</v>
      </c>
      <c r="B61" s="36"/>
      <c r="C61" s="36"/>
      <c r="D61" s="36"/>
      <c r="E61" s="43" t="s">
        <v>18</v>
      </c>
      <c r="F61" s="91">
        <f>'[1]T2 &lt; 300 kW'!$H$45</f>
        <v>3.0097</v>
      </c>
      <c r="G61" s="88">
        <f>'[1]T2 &lt; 300 kW'!$F$45</f>
        <v>3.1395</v>
      </c>
      <c r="H61" s="88">
        <f>'[1]T2 &lt; 300 kW'!$E$45</f>
        <v>3.1926</v>
      </c>
      <c r="I61" s="88">
        <f>'[1]T2 &lt; 300 kW'!$C$45</f>
        <v>3.2398</v>
      </c>
      <c r="J61" s="89">
        <f>'[1]T2 &lt; 300 kW'!$B$45</f>
        <v>3.4641</v>
      </c>
      <c r="K61" s="3"/>
    </row>
    <row r="62" spans="1:11" ht="10.5">
      <c r="A62" s="85" t="s">
        <v>36</v>
      </c>
      <c r="B62" s="36"/>
      <c r="C62" s="36"/>
      <c r="D62" s="36"/>
      <c r="E62" s="92" t="s">
        <v>6</v>
      </c>
      <c r="F62" s="93">
        <f>'[1]T2 &lt; 300 kW'!$H$46</f>
        <v>0.1086</v>
      </c>
      <c r="G62" s="94">
        <f>'[1]T2 &lt; 300 kW'!$F$46</f>
        <v>0.112197</v>
      </c>
      <c r="H62" s="94">
        <f>'[1]T2 &lt; 300 kW'!$E$46</f>
        <v>0.114032</v>
      </c>
      <c r="I62" s="94">
        <f>'[1]T2 &lt; 300 kW'!$C$46</f>
        <v>0.11519</v>
      </c>
      <c r="J62" s="95">
        <f>'[1]T2 &lt; 300 kW'!$B$46</f>
        <v>0.121593</v>
      </c>
      <c r="K62" s="3"/>
    </row>
    <row r="63" spans="1:11" ht="10.5">
      <c r="A63" s="85" t="s">
        <v>37</v>
      </c>
      <c r="B63" s="36"/>
      <c r="C63" s="36"/>
      <c r="D63" s="36"/>
      <c r="E63" s="92" t="s">
        <v>6</v>
      </c>
      <c r="F63" s="93">
        <f>'[1]T2 &lt; 300 kW'!$H$47</f>
        <v>0.0943</v>
      </c>
      <c r="G63" s="94">
        <f>'[1]T2 &lt; 300 kW'!$F$47</f>
        <v>0.097513</v>
      </c>
      <c r="H63" s="94">
        <f>'[1]T2 &lt; 300 kW'!$E$47</f>
        <v>0.099086</v>
      </c>
      <c r="I63" s="94">
        <f>'[1]T2 &lt; 300 kW'!$C$47</f>
        <v>0.100005</v>
      </c>
      <c r="J63" s="95">
        <f>'[1]T2 &lt; 300 kW'!$B$47</f>
        <v>0.105623</v>
      </c>
      <c r="K63" s="3"/>
    </row>
    <row r="64" spans="1:11" ht="10.5">
      <c r="A64" s="96" t="s">
        <v>38</v>
      </c>
      <c r="B64" s="40"/>
      <c r="C64" s="40"/>
      <c r="D64" s="40"/>
      <c r="E64" s="97" t="s">
        <v>6</v>
      </c>
      <c r="F64" s="98">
        <f>'[1]T2 &lt; 300 kW'!$H$48</f>
        <v>0.0857</v>
      </c>
      <c r="G64" s="99">
        <f>'[1]T2 &lt; 300 kW'!$F$48</f>
        <v>0.088623</v>
      </c>
      <c r="H64" s="99">
        <f>'[1]T2 &lt; 300 kW'!$E$48</f>
        <v>0.090098</v>
      </c>
      <c r="I64" s="99">
        <f>'[1]T2 &lt; 300 kW'!$C$48</f>
        <v>0.090933</v>
      </c>
      <c r="J64" s="100">
        <f>'[1]T2 &lt; 300 kW'!$B$48</f>
        <v>0.096042</v>
      </c>
      <c r="K64" s="3"/>
    </row>
    <row r="65" spans="1:11" ht="10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0.5">
      <c r="A66" s="6" t="s">
        <v>39</v>
      </c>
      <c r="B66" s="7"/>
      <c r="C66" s="7"/>
      <c r="D66" s="7"/>
      <c r="E66" s="7"/>
      <c r="F66" s="7"/>
      <c r="G66" s="7"/>
      <c r="H66" s="7"/>
      <c r="I66" s="7"/>
      <c r="J66" s="8"/>
      <c r="K66" s="3"/>
    </row>
    <row r="67" spans="1:11" ht="10.5">
      <c r="A67" s="45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0.5">
      <c r="A68" s="74" t="s">
        <v>1</v>
      </c>
      <c r="B68" s="75"/>
      <c r="C68" s="75"/>
      <c r="D68" s="75"/>
      <c r="E68" s="76" t="s">
        <v>2</v>
      </c>
      <c r="F68" s="77" t="s">
        <v>29</v>
      </c>
      <c r="G68" s="77" t="s">
        <v>30</v>
      </c>
      <c r="H68" s="77" t="s">
        <v>31</v>
      </c>
      <c r="I68" s="77" t="s">
        <v>32</v>
      </c>
      <c r="J68" s="78" t="s">
        <v>33</v>
      </c>
      <c r="K68" s="3"/>
    </row>
    <row r="69" spans="1:11" ht="10.5">
      <c r="A69" s="79" t="s">
        <v>15</v>
      </c>
      <c r="B69" s="80"/>
      <c r="C69" s="80"/>
      <c r="D69" s="80"/>
      <c r="E69" s="81" t="s">
        <v>4</v>
      </c>
      <c r="F69" s="82">
        <f>'[1]T2 &gt;= 300 kW'!$H$43</f>
        <v>485.3455</v>
      </c>
      <c r="G69" s="83">
        <f>'[1]T2 &gt;= 300 kW'!$F$43</f>
        <v>182.0048</v>
      </c>
      <c r="H69" s="83">
        <f>'[1]T2 &gt;= 300 kW'!$E$43</f>
        <v>182.0048</v>
      </c>
      <c r="I69" s="81"/>
      <c r="J69" s="84"/>
      <c r="K69" s="3"/>
    </row>
    <row r="70" spans="1:11" ht="10.5">
      <c r="A70" s="85" t="s">
        <v>34</v>
      </c>
      <c r="B70" s="36"/>
      <c r="C70" s="36"/>
      <c r="D70" s="36"/>
      <c r="E70" s="43" t="s">
        <v>18</v>
      </c>
      <c r="F70" s="86"/>
      <c r="G70" s="87"/>
      <c r="H70" s="87"/>
      <c r="I70" s="88">
        <f>'[1]T2 &gt;= 300 kW'!$C$41</f>
        <v>0.2758</v>
      </c>
      <c r="J70" s="89">
        <f>'[1]T2 &gt;= 300 kW'!$B$41</f>
        <v>0.2758</v>
      </c>
      <c r="K70" s="3"/>
    </row>
    <row r="71" spans="1:11" ht="10.5">
      <c r="A71" s="35" t="s">
        <v>35</v>
      </c>
      <c r="B71" s="36"/>
      <c r="C71" s="36"/>
      <c r="D71" s="36"/>
      <c r="E71" s="43" t="s">
        <v>4</v>
      </c>
      <c r="F71" s="86"/>
      <c r="G71" s="90"/>
      <c r="H71" s="90"/>
      <c r="I71" s="88">
        <f>'[1]T2 &gt;= 300 kW'!$C$42</f>
        <v>60.6679</v>
      </c>
      <c r="J71" s="89">
        <f>'[1]T2 &gt;= 300 kW'!$B$42</f>
        <v>60.6679</v>
      </c>
      <c r="K71" s="3"/>
    </row>
    <row r="72" spans="1:11" ht="10.5">
      <c r="A72" s="35" t="s">
        <v>21</v>
      </c>
      <c r="B72" s="36"/>
      <c r="C72" s="36"/>
      <c r="D72" s="36"/>
      <c r="E72" s="43" t="s">
        <v>18</v>
      </c>
      <c r="F72" s="91">
        <f>'[1]T2 &gt;= 300 kW'!$H$44</f>
        <v>3.4266</v>
      </c>
      <c r="G72" s="88">
        <f>'[1]T2 &gt;= 300 kW'!$F$44</f>
        <v>8.8233</v>
      </c>
      <c r="H72" s="88">
        <f>'[1]T2 &gt;= 300 kW'!$E$44</f>
        <v>10.8057</v>
      </c>
      <c r="I72" s="88">
        <f>'[1]T2 &gt;= 300 kW'!$C$44</f>
        <v>12.8075</v>
      </c>
      <c r="J72" s="89">
        <f>'[1]T2 &gt;= 300 kW'!$B$44</f>
        <v>18.2676</v>
      </c>
      <c r="K72" s="3"/>
    </row>
    <row r="73" spans="1:11" ht="10.5">
      <c r="A73" s="85" t="s">
        <v>22</v>
      </c>
      <c r="B73" s="36"/>
      <c r="C73" s="36"/>
      <c r="D73" s="36"/>
      <c r="E73" s="43" t="s">
        <v>18</v>
      </c>
      <c r="F73" s="91">
        <f>'[1]T2 &gt;= 300 kW'!$H$45</f>
        <v>3.0097</v>
      </c>
      <c r="G73" s="88">
        <f>'[1]T2 &gt;= 300 kW'!$F$45</f>
        <v>3.1395</v>
      </c>
      <c r="H73" s="88">
        <f>'[1]T2 &gt;= 300 kW'!$E$45</f>
        <v>3.1926</v>
      </c>
      <c r="I73" s="88">
        <f>'[1]T2 &gt;= 300 kW'!$C$45</f>
        <v>3.2398</v>
      </c>
      <c r="J73" s="89">
        <f>'[1]T2 &gt;= 300 kW'!$B$45</f>
        <v>3.4641</v>
      </c>
      <c r="K73" s="3"/>
    </row>
    <row r="74" spans="1:11" ht="10.5">
      <c r="A74" s="85" t="s">
        <v>36</v>
      </c>
      <c r="B74" s="36"/>
      <c r="C74" s="36"/>
      <c r="D74" s="36"/>
      <c r="E74" s="92" t="s">
        <v>6</v>
      </c>
      <c r="F74" s="93">
        <f>'[1]T2 &gt;= 300 kW'!$H$46</f>
        <v>0.108199</v>
      </c>
      <c r="G74" s="94">
        <f>'[1]T2 &gt;= 300 kW'!$F$46</f>
        <v>0.112197</v>
      </c>
      <c r="H74" s="94">
        <f>'[1]T2 &gt;= 300 kW'!$E$46</f>
        <v>0.114032</v>
      </c>
      <c r="I74" s="94">
        <f>'[1]T2 &gt;= 300 kW'!$C$46</f>
        <v>0.11519</v>
      </c>
      <c r="J74" s="95">
        <f>'[1]T2 &gt;= 300 kW'!$B$46</f>
        <v>0.121593</v>
      </c>
      <c r="K74" s="3"/>
    </row>
    <row r="75" spans="1:11" ht="10.5">
      <c r="A75" s="85" t="s">
        <v>37</v>
      </c>
      <c r="B75" s="36"/>
      <c r="C75" s="36"/>
      <c r="D75" s="36"/>
      <c r="E75" s="92" t="s">
        <v>6</v>
      </c>
      <c r="F75" s="93">
        <f>'[1]T2 &gt;= 300 kW'!$H$47</f>
        <v>0.094009</v>
      </c>
      <c r="G75" s="94">
        <f>'[1]T2 &gt;= 300 kW'!$F$47</f>
        <v>0.097513</v>
      </c>
      <c r="H75" s="94">
        <f>'[1]T2 &gt;= 300 kW'!$E$47</f>
        <v>0.099086</v>
      </c>
      <c r="I75" s="94">
        <f>'[1]T2 &gt;= 300 kW'!$C$47</f>
        <v>0.100005</v>
      </c>
      <c r="J75" s="95">
        <f>'[1]T2 &gt;= 300 kW'!$B$47</f>
        <v>0.105623</v>
      </c>
      <c r="K75" s="3"/>
    </row>
    <row r="76" spans="1:11" ht="10.5">
      <c r="A76" s="96" t="s">
        <v>38</v>
      </c>
      <c r="B76" s="40"/>
      <c r="C76" s="40"/>
      <c r="D76" s="40"/>
      <c r="E76" s="97" t="s">
        <v>6</v>
      </c>
      <c r="F76" s="98">
        <f>'[1]T2 &gt;= 300 kW'!$H$48</f>
        <v>0.085455</v>
      </c>
      <c r="G76" s="99">
        <f>'[1]T2 &gt;= 300 kW'!$F$48</f>
        <v>0.088623</v>
      </c>
      <c r="H76" s="99">
        <f>'[1]T2 &gt;= 300 kW'!$E$48</f>
        <v>0.090098</v>
      </c>
      <c r="I76" s="99">
        <f>'[1]T2 &gt;= 300 kW'!$C$48</f>
        <v>0.090933</v>
      </c>
      <c r="J76" s="100">
        <f>'[1]T2 &gt;= 300 kW'!$B$48</f>
        <v>0.096042</v>
      </c>
      <c r="K76" s="3"/>
    </row>
    <row r="77" spans="1:11" ht="10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0.5">
      <c r="A78" s="27" t="s">
        <v>40</v>
      </c>
      <c r="B78" s="28"/>
      <c r="C78" s="28"/>
      <c r="D78" s="28"/>
      <c r="E78" s="28"/>
      <c r="F78" s="28"/>
      <c r="G78" s="28"/>
      <c r="H78" s="28"/>
      <c r="I78" s="58"/>
      <c r="J78" s="3"/>
      <c r="K78" s="3"/>
    </row>
    <row r="79" spans="1:11" ht="10.5">
      <c r="A79" s="101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0.5">
      <c r="A80" s="2" t="s">
        <v>41</v>
      </c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1.25" thickBot="1">
      <c r="A81" s="31" t="s">
        <v>42</v>
      </c>
      <c r="B81" s="32"/>
      <c r="C81" s="32"/>
      <c r="D81" s="32"/>
      <c r="E81" s="61" t="s">
        <v>2</v>
      </c>
      <c r="F81" s="33" t="s">
        <v>43</v>
      </c>
      <c r="G81" s="33"/>
      <c r="H81" s="33" t="s">
        <v>44</v>
      </c>
      <c r="I81" s="34"/>
      <c r="J81" s="3"/>
      <c r="K81" s="3"/>
    </row>
    <row r="82" spans="1:11" ht="11.25" thickTop="1">
      <c r="A82" s="35" t="s">
        <v>45</v>
      </c>
      <c r="B82" s="36"/>
      <c r="C82" s="36"/>
      <c r="D82" s="36"/>
      <c r="E82" s="92" t="s">
        <v>46</v>
      </c>
      <c r="F82" s="16">
        <v>7.87</v>
      </c>
      <c r="G82" s="16"/>
      <c r="H82" s="16">
        <v>7.94</v>
      </c>
      <c r="I82" s="102"/>
      <c r="J82" s="3"/>
      <c r="K82" s="3"/>
    </row>
    <row r="83" spans="1:11" ht="10.5">
      <c r="A83" s="35" t="s">
        <v>47</v>
      </c>
      <c r="B83" s="36"/>
      <c r="C83" s="36"/>
      <c r="D83" s="36"/>
      <c r="E83" s="92" t="s">
        <v>46</v>
      </c>
      <c r="F83" s="16">
        <v>120.32</v>
      </c>
      <c r="G83" s="16"/>
      <c r="H83" s="16">
        <v>62.8</v>
      </c>
      <c r="I83" s="102"/>
      <c r="J83" s="3"/>
      <c r="K83" s="3"/>
    </row>
    <row r="84" spans="1:11" ht="10.5">
      <c r="A84" s="39" t="s">
        <v>48</v>
      </c>
      <c r="B84" s="40"/>
      <c r="C84" s="40"/>
      <c r="D84" s="40"/>
      <c r="E84" s="97" t="s">
        <v>6</v>
      </c>
      <c r="F84" s="23">
        <v>0.058</v>
      </c>
      <c r="G84" s="23"/>
      <c r="H84" s="23">
        <v>0.038</v>
      </c>
      <c r="I84" s="103"/>
      <c r="J84" s="3"/>
      <c r="K84" s="3"/>
    </row>
    <row r="85" spans="1:11" ht="10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0.5">
      <c r="A86" s="45" t="s">
        <v>49</v>
      </c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0.5">
      <c r="A87" s="45" t="s">
        <v>50</v>
      </c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1.25" thickBot="1">
      <c r="A88" s="104" t="s">
        <v>42</v>
      </c>
      <c r="B88" s="32"/>
      <c r="C88" s="32"/>
      <c r="D88" s="32"/>
      <c r="E88" s="61" t="s">
        <v>2</v>
      </c>
      <c r="F88" s="33" t="s">
        <v>43</v>
      </c>
      <c r="G88" s="33"/>
      <c r="H88" s="33" t="s">
        <v>44</v>
      </c>
      <c r="I88" s="34"/>
      <c r="J88" s="3"/>
      <c r="K88" s="3"/>
    </row>
    <row r="89" spans="1:11" ht="11.25" thickTop="1">
      <c r="A89" s="35" t="s">
        <v>45</v>
      </c>
      <c r="B89" s="36"/>
      <c r="C89" s="36"/>
      <c r="D89" s="36"/>
      <c r="E89" s="92" t="s">
        <v>46</v>
      </c>
      <c r="F89" s="16">
        <v>0.26</v>
      </c>
      <c r="G89" s="16"/>
      <c r="H89" s="16">
        <v>0.26</v>
      </c>
      <c r="I89" s="102"/>
      <c r="J89" s="3"/>
      <c r="K89" s="3"/>
    </row>
    <row r="90" spans="1:11" ht="10.5">
      <c r="A90" s="35" t="s">
        <v>47</v>
      </c>
      <c r="B90" s="36"/>
      <c r="C90" s="36"/>
      <c r="D90" s="36"/>
      <c r="E90" s="43" t="s">
        <v>18</v>
      </c>
      <c r="F90" s="16">
        <v>19.52</v>
      </c>
      <c r="G90" s="16"/>
      <c r="H90" s="16">
        <v>10.34</v>
      </c>
      <c r="I90" s="102"/>
      <c r="J90" s="3"/>
      <c r="K90" s="3"/>
    </row>
    <row r="91" spans="1:11" ht="10.5">
      <c r="A91" s="39" t="s">
        <v>48</v>
      </c>
      <c r="B91" s="40"/>
      <c r="C91" s="40"/>
      <c r="D91" s="40"/>
      <c r="E91" s="97" t="s">
        <v>6</v>
      </c>
      <c r="F91" s="23">
        <v>0.022</v>
      </c>
      <c r="G91" s="23"/>
      <c r="H91" s="23">
        <v>0.019</v>
      </c>
      <c r="I91" s="103"/>
      <c r="J91" s="3"/>
      <c r="K91" s="3"/>
    </row>
    <row r="92" spans="1:11" ht="10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0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0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0.5">
      <c r="A95" s="2" t="s">
        <v>51</v>
      </c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0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0.5">
      <c r="A97" s="45" t="s">
        <v>52</v>
      </c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0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0.5">
      <c r="A99" s="3"/>
      <c r="B99" s="3" t="s">
        <v>53</v>
      </c>
      <c r="C99" s="3"/>
      <c r="D99" s="3"/>
      <c r="E99" s="3"/>
      <c r="F99" s="3"/>
      <c r="G99" s="3"/>
      <c r="H99" s="105"/>
      <c r="I99" s="112" t="s">
        <v>54</v>
      </c>
      <c r="J99" s="106">
        <v>68.6272</v>
      </c>
      <c r="K99" s="3"/>
    </row>
    <row r="100" spans="1:11" ht="10.5">
      <c r="A100" s="3"/>
      <c r="B100" s="107" t="s">
        <v>55</v>
      </c>
      <c r="C100" s="3"/>
      <c r="D100" s="3"/>
      <c r="E100" s="3"/>
      <c r="F100" s="3"/>
      <c r="G100" s="3"/>
      <c r="H100" s="105"/>
      <c r="I100" s="112" t="s">
        <v>54</v>
      </c>
      <c r="J100" s="106">
        <v>81.4948</v>
      </c>
      <c r="K100" s="3"/>
    </row>
    <row r="101" spans="1:11" ht="10.5">
      <c r="A101" s="3"/>
      <c r="B101" s="3" t="s">
        <v>56</v>
      </c>
      <c r="C101" s="3"/>
      <c r="D101" s="3"/>
      <c r="E101" s="3"/>
      <c r="F101" s="3"/>
      <c r="G101" s="3"/>
      <c r="H101" s="105"/>
      <c r="I101" s="112" t="s">
        <v>54</v>
      </c>
      <c r="J101" s="106">
        <v>168.3511</v>
      </c>
      <c r="K101" s="3"/>
    </row>
    <row r="102" spans="1:11" ht="10.5">
      <c r="A102" s="3"/>
      <c r="B102" s="3" t="s">
        <v>57</v>
      </c>
      <c r="C102" s="3"/>
      <c r="D102" s="3"/>
      <c r="E102" s="3"/>
      <c r="F102" s="3"/>
      <c r="G102" s="3"/>
      <c r="H102" s="105"/>
      <c r="I102" s="112" t="s">
        <v>54</v>
      </c>
      <c r="J102" s="106">
        <v>203.737</v>
      </c>
      <c r="K102" s="3"/>
    </row>
    <row r="103" spans="1:11" ht="10.5">
      <c r="A103" s="3"/>
      <c r="B103" s="3" t="s">
        <v>58</v>
      </c>
      <c r="C103" s="3"/>
      <c r="D103" s="3"/>
      <c r="E103" s="3"/>
      <c r="F103" s="3"/>
      <c r="G103" s="3"/>
      <c r="H103" s="105"/>
      <c r="I103" s="112" t="s">
        <v>54</v>
      </c>
      <c r="J103" s="106">
        <v>275.5811</v>
      </c>
      <c r="K103" s="3"/>
    </row>
    <row r="104" spans="1:11" ht="10.5">
      <c r="A104" s="3"/>
      <c r="B104" s="3"/>
      <c r="C104" s="3"/>
      <c r="D104" s="3"/>
      <c r="E104" s="3"/>
      <c r="F104" s="3"/>
      <c r="G104" s="3"/>
      <c r="H104" s="3"/>
      <c r="I104" s="112"/>
      <c r="J104" s="106"/>
      <c r="K104" s="3"/>
    </row>
    <row r="105" spans="1:11" ht="10.5">
      <c r="A105" s="45" t="s">
        <v>59</v>
      </c>
      <c r="B105" s="3"/>
      <c r="C105" s="3"/>
      <c r="D105" s="3"/>
      <c r="E105" s="3"/>
      <c r="F105" s="3"/>
      <c r="G105" s="3"/>
      <c r="H105" s="3"/>
      <c r="I105" s="112"/>
      <c r="J105" s="106"/>
      <c r="K105" s="3"/>
    </row>
    <row r="106" spans="1:11" ht="10.5">
      <c r="A106" s="3"/>
      <c r="B106" s="3"/>
      <c r="C106" s="3"/>
      <c r="D106" s="3"/>
      <c r="E106" s="3"/>
      <c r="F106" s="3"/>
      <c r="G106" s="3"/>
      <c r="H106" s="3"/>
      <c r="I106" s="112"/>
      <c r="J106" s="106"/>
      <c r="K106" s="3"/>
    </row>
    <row r="107" spans="1:11" ht="10.5">
      <c r="A107" s="3"/>
      <c r="B107" s="3" t="s">
        <v>53</v>
      </c>
      <c r="C107" s="3"/>
      <c r="D107" s="3"/>
      <c r="E107" s="3"/>
      <c r="F107" s="3"/>
      <c r="G107" s="3"/>
      <c r="H107" s="105"/>
      <c r="I107" s="112" t="s">
        <v>54</v>
      </c>
      <c r="J107" s="106">
        <v>87.9286</v>
      </c>
      <c r="K107" s="3"/>
    </row>
    <row r="108" spans="1:11" ht="10.5">
      <c r="A108" s="3"/>
      <c r="B108" s="107" t="s">
        <v>55</v>
      </c>
      <c r="C108" s="3"/>
      <c r="D108" s="3"/>
      <c r="E108" s="3"/>
      <c r="F108" s="3"/>
      <c r="G108" s="3"/>
      <c r="H108" s="105"/>
      <c r="I108" s="112" t="s">
        <v>54</v>
      </c>
      <c r="J108" s="106">
        <v>125.4591</v>
      </c>
      <c r="K108" s="3"/>
    </row>
    <row r="109" spans="1:11" ht="10.5">
      <c r="A109" s="3"/>
      <c r="B109" s="3" t="s">
        <v>56</v>
      </c>
      <c r="C109" s="3"/>
      <c r="D109" s="3"/>
      <c r="E109" s="3"/>
      <c r="F109" s="3"/>
      <c r="G109" s="3"/>
      <c r="H109" s="105"/>
      <c r="I109" s="112" t="s">
        <v>54</v>
      </c>
      <c r="J109" s="106">
        <v>285.2318</v>
      </c>
      <c r="K109" s="3"/>
    </row>
    <row r="110" spans="1:11" ht="10.5">
      <c r="A110" s="3"/>
      <c r="B110" s="3" t="s">
        <v>57</v>
      </c>
      <c r="C110" s="3"/>
      <c r="D110" s="3"/>
      <c r="E110" s="3"/>
      <c r="F110" s="3"/>
      <c r="G110" s="3"/>
      <c r="H110" s="105"/>
      <c r="I110" s="112" t="s">
        <v>54</v>
      </c>
      <c r="J110" s="106">
        <v>242.3398</v>
      </c>
      <c r="K110" s="3"/>
    </row>
    <row r="111" spans="1:11" ht="10.5">
      <c r="A111" s="3"/>
      <c r="B111" s="3" t="s">
        <v>58</v>
      </c>
      <c r="C111" s="3"/>
      <c r="D111" s="3"/>
      <c r="E111" s="3"/>
      <c r="F111" s="3"/>
      <c r="G111" s="3"/>
      <c r="H111" s="105"/>
      <c r="I111" s="112" t="s">
        <v>54</v>
      </c>
      <c r="J111" s="106">
        <v>392.46180000000004</v>
      </c>
      <c r="K111" s="3"/>
    </row>
    <row r="112" spans="1:11" ht="10.5">
      <c r="A112" s="3"/>
      <c r="B112" s="3"/>
      <c r="C112" s="3"/>
      <c r="D112" s="3"/>
      <c r="E112" s="3"/>
      <c r="F112" s="3"/>
      <c r="G112" s="3"/>
      <c r="H112" s="3"/>
      <c r="I112" s="112"/>
      <c r="J112" s="106"/>
      <c r="K112" s="3"/>
    </row>
    <row r="113" spans="1:11" ht="10.5">
      <c r="A113" s="2" t="s">
        <v>60</v>
      </c>
      <c r="B113" s="3"/>
      <c r="C113" s="3"/>
      <c r="D113" s="3"/>
      <c r="E113" s="3"/>
      <c r="F113" s="3"/>
      <c r="G113" s="3"/>
      <c r="H113" s="3"/>
      <c r="I113" s="112"/>
      <c r="J113" s="106"/>
      <c r="K113" s="3"/>
    </row>
    <row r="114" spans="1:11" ht="10.5">
      <c r="A114" s="3"/>
      <c r="B114" s="3"/>
      <c r="C114" s="3"/>
      <c r="D114" s="3"/>
      <c r="E114" s="3"/>
      <c r="F114" s="3"/>
      <c r="G114" s="3"/>
      <c r="H114" s="3"/>
      <c r="I114" s="112"/>
      <c r="J114" s="106"/>
      <c r="K114" s="3"/>
    </row>
    <row r="115" spans="1:11" ht="10.5">
      <c r="A115" s="3"/>
      <c r="B115" s="107" t="s">
        <v>61</v>
      </c>
      <c r="C115" s="3"/>
      <c r="D115" s="3"/>
      <c r="E115" s="3"/>
      <c r="F115" s="3"/>
      <c r="G115" s="3"/>
      <c r="H115" s="105"/>
      <c r="I115" s="112" t="s">
        <v>54</v>
      </c>
      <c r="J115" s="106">
        <v>630.5124000000001</v>
      </c>
      <c r="K115" s="3"/>
    </row>
    <row r="116" spans="1:11" ht="10.5">
      <c r="A116" s="3"/>
      <c r="B116" s="107" t="s">
        <v>62</v>
      </c>
      <c r="C116" s="3"/>
      <c r="D116" s="3"/>
      <c r="E116" s="3"/>
      <c r="F116" s="3"/>
      <c r="G116" s="3"/>
      <c r="H116" s="105"/>
      <c r="I116" s="112" t="s">
        <v>54</v>
      </c>
      <c r="J116" s="106">
        <v>952.2024</v>
      </c>
      <c r="K116" s="3"/>
    </row>
    <row r="117" spans="1:11" ht="10.5">
      <c r="A117" s="3"/>
      <c r="B117" s="3" t="s">
        <v>58</v>
      </c>
      <c r="C117" s="3"/>
      <c r="D117" s="3"/>
      <c r="E117" s="3"/>
      <c r="F117" s="3"/>
      <c r="G117" s="3"/>
      <c r="H117" s="105"/>
      <c r="I117" s="112" t="s">
        <v>54</v>
      </c>
      <c r="J117" s="106">
        <v>1176.3131</v>
      </c>
      <c r="K117" s="3"/>
    </row>
    <row r="118" spans="1:11" ht="10.5">
      <c r="A118" s="3"/>
      <c r="B118" s="3"/>
      <c r="C118" s="3"/>
      <c r="D118" s="3"/>
      <c r="E118" s="3"/>
      <c r="F118" s="3"/>
      <c r="G118" s="3"/>
      <c r="H118" s="3"/>
      <c r="I118" s="106"/>
      <c r="J118" s="106"/>
      <c r="K118" s="3"/>
    </row>
    <row r="119" spans="1:11" ht="10.5">
      <c r="A119" s="2" t="s">
        <v>63</v>
      </c>
      <c r="B119" s="3"/>
      <c r="C119" s="3"/>
      <c r="D119" s="3"/>
      <c r="E119" s="3"/>
      <c r="F119" s="3"/>
      <c r="G119" s="3"/>
      <c r="H119" s="3"/>
      <c r="I119" s="106"/>
      <c r="J119" s="106"/>
      <c r="K119" s="3"/>
    </row>
    <row r="120" spans="1:11" ht="10.5">
      <c r="A120" s="3"/>
      <c r="B120" s="3"/>
      <c r="C120" s="3"/>
      <c r="D120" s="3"/>
      <c r="E120" s="3"/>
      <c r="F120" s="3"/>
      <c r="G120" s="3"/>
      <c r="H120" s="3"/>
      <c r="I120" s="106"/>
      <c r="J120" s="106"/>
      <c r="K120" s="3"/>
    </row>
    <row r="121" spans="1:11" ht="10.5">
      <c r="A121" s="3"/>
      <c r="B121" s="107" t="s">
        <v>64</v>
      </c>
      <c r="C121" s="3"/>
      <c r="D121" s="3"/>
      <c r="E121" s="3"/>
      <c r="F121" s="3"/>
      <c r="G121" s="3"/>
      <c r="H121" s="3"/>
      <c r="I121" s="106"/>
      <c r="J121" s="106"/>
      <c r="K121" s="3"/>
    </row>
    <row r="122" spans="1:11" ht="10.5">
      <c r="A122" s="3"/>
      <c r="B122" s="107"/>
      <c r="C122" s="3"/>
      <c r="D122" s="3"/>
      <c r="E122" s="3"/>
      <c r="F122" s="3"/>
      <c r="G122" s="3"/>
      <c r="H122" s="3"/>
      <c r="I122" s="106"/>
      <c r="J122" s="106"/>
      <c r="K122" s="3"/>
    </row>
    <row r="123" spans="1:11" ht="10.5">
      <c r="A123" s="2" t="s">
        <v>65</v>
      </c>
      <c r="B123" s="3"/>
      <c r="C123" s="3"/>
      <c r="D123" s="3"/>
      <c r="E123" s="3"/>
      <c r="F123" s="3"/>
      <c r="G123" s="3"/>
      <c r="H123" s="3"/>
      <c r="I123" s="106"/>
      <c r="J123" s="106"/>
      <c r="K123" s="3"/>
    </row>
    <row r="124" spans="1:11" ht="10.5">
      <c r="A124" s="3"/>
      <c r="B124" s="3"/>
      <c r="C124" s="3"/>
      <c r="D124" s="3"/>
      <c r="E124" s="3"/>
      <c r="F124" s="3"/>
      <c r="G124" s="3"/>
      <c r="H124" s="3"/>
      <c r="I124" s="106"/>
      <c r="J124" s="106"/>
      <c r="K124" s="3"/>
    </row>
    <row r="125" spans="1:11" ht="10.5">
      <c r="A125" s="3"/>
      <c r="B125" s="3" t="s">
        <v>66</v>
      </c>
      <c r="C125" s="3"/>
      <c r="D125" s="3"/>
      <c r="E125" s="3"/>
      <c r="F125" s="3"/>
      <c r="G125" s="3"/>
      <c r="H125" s="3"/>
      <c r="I125" s="106"/>
      <c r="J125" s="106"/>
      <c r="K125" s="3"/>
    </row>
    <row r="126" spans="1:11" ht="10.5">
      <c r="A126" s="3"/>
      <c r="B126" s="3" t="s">
        <v>67</v>
      </c>
      <c r="C126" s="3"/>
      <c r="D126" s="3"/>
      <c r="E126" s="3"/>
      <c r="F126" s="3"/>
      <c r="G126" s="3"/>
      <c r="H126" s="3"/>
      <c r="I126" s="106"/>
      <c r="J126" s="106"/>
      <c r="K126" s="3"/>
    </row>
    <row r="127" spans="1:11" ht="10.5">
      <c r="A127" s="3"/>
      <c r="B127" s="3" t="s">
        <v>68</v>
      </c>
      <c r="C127" s="3"/>
      <c r="D127" s="3"/>
      <c r="E127" s="3"/>
      <c r="F127" s="3"/>
      <c r="G127" s="3"/>
      <c r="H127" s="3"/>
      <c r="I127" s="106"/>
      <c r="J127" s="113">
        <v>0.015</v>
      </c>
      <c r="K127" s="3"/>
    </row>
    <row r="128" spans="1:11" ht="10.5">
      <c r="A128" s="3"/>
      <c r="B128" s="3"/>
      <c r="C128" s="3"/>
      <c r="D128" s="3"/>
      <c r="E128" s="3"/>
      <c r="F128" s="3"/>
      <c r="G128" s="3"/>
      <c r="H128" s="3"/>
      <c r="I128" s="106"/>
      <c r="J128" s="106"/>
      <c r="K128" s="3"/>
    </row>
    <row r="129" spans="1:11" ht="10.5">
      <c r="A129" s="2" t="s">
        <v>69</v>
      </c>
      <c r="B129" s="3"/>
      <c r="C129" s="3"/>
      <c r="D129" s="3"/>
      <c r="E129" s="3"/>
      <c r="F129" s="3"/>
      <c r="G129" s="3"/>
      <c r="H129" s="3"/>
      <c r="I129" s="106"/>
      <c r="J129" s="106"/>
      <c r="K129" s="3"/>
    </row>
    <row r="130" spans="1:11" ht="10.5">
      <c r="A130" s="3"/>
      <c r="B130" s="3"/>
      <c r="C130" s="3"/>
      <c r="D130" s="3"/>
      <c r="E130" s="3"/>
      <c r="F130" s="3"/>
      <c r="G130" s="3"/>
      <c r="H130" s="3"/>
      <c r="I130" s="106"/>
      <c r="J130" s="106"/>
      <c r="K130" s="3"/>
    </row>
    <row r="131" spans="1:11" ht="10.5">
      <c r="A131" s="3"/>
      <c r="B131" s="107" t="s">
        <v>70</v>
      </c>
      <c r="C131" s="3"/>
      <c r="D131" s="3"/>
      <c r="E131" s="3"/>
      <c r="F131" s="3"/>
      <c r="G131" s="3"/>
      <c r="H131" s="3"/>
      <c r="I131" s="106"/>
      <c r="J131" s="106"/>
      <c r="K131" s="3"/>
    </row>
    <row r="132" spans="1:11" ht="10.5">
      <c r="A132" s="3"/>
      <c r="B132" s="107" t="s">
        <v>71</v>
      </c>
      <c r="C132" s="3"/>
      <c r="D132" s="3"/>
      <c r="E132" s="3"/>
      <c r="F132" s="3"/>
      <c r="G132" s="3"/>
      <c r="H132" s="3"/>
      <c r="I132" s="106"/>
      <c r="J132" s="106"/>
      <c r="K132" s="3"/>
    </row>
    <row r="133" spans="1:11" ht="10.5">
      <c r="A133" s="3"/>
      <c r="B133" s="107" t="s">
        <v>72</v>
      </c>
      <c r="C133" s="3"/>
      <c r="D133" s="3"/>
      <c r="E133" s="3"/>
      <c r="F133" s="3"/>
      <c r="G133" s="3"/>
      <c r="H133" s="3"/>
      <c r="I133" s="106"/>
      <c r="J133" s="106"/>
      <c r="K133" s="3"/>
    </row>
    <row r="134" spans="1:11" ht="10.5">
      <c r="A134" s="3"/>
      <c r="B134" s="107" t="s">
        <v>73</v>
      </c>
      <c r="C134" s="3"/>
      <c r="D134" s="3"/>
      <c r="E134" s="3"/>
      <c r="F134" s="3"/>
      <c r="G134" s="3"/>
      <c r="H134" s="3"/>
      <c r="I134" s="106"/>
      <c r="J134" s="106"/>
      <c r="K134" s="3"/>
    </row>
    <row r="135" spans="1:11" ht="10.5">
      <c r="A135" s="3"/>
      <c r="B135" s="3"/>
      <c r="C135" s="3"/>
      <c r="D135" s="3"/>
      <c r="E135" s="3"/>
      <c r="F135" s="3"/>
      <c r="G135" s="3"/>
      <c r="H135" s="3"/>
      <c r="I135" s="106"/>
      <c r="J135" s="106"/>
      <c r="K135" s="3"/>
    </row>
    <row r="136" spans="1:11" ht="10.5">
      <c r="A136" s="3"/>
      <c r="B136" s="107" t="s">
        <v>74</v>
      </c>
      <c r="C136" s="3"/>
      <c r="D136" s="3"/>
      <c r="E136" s="3"/>
      <c r="F136" s="3"/>
      <c r="G136" s="3"/>
      <c r="H136" s="3"/>
      <c r="I136" s="106"/>
      <c r="J136" s="106"/>
      <c r="K136" s="3"/>
    </row>
    <row r="137" spans="1:11" ht="10.5">
      <c r="A137" s="3"/>
      <c r="B137" s="107" t="s">
        <v>75</v>
      </c>
      <c r="C137" s="3"/>
      <c r="D137" s="3"/>
      <c r="E137" s="3"/>
      <c r="F137" s="3"/>
      <c r="G137" s="3"/>
      <c r="H137" s="3"/>
      <c r="I137" s="106"/>
      <c r="J137" s="106"/>
      <c r="K137" s="3"/>
    </row>
    <row r="138" spans="1:11" ht="10.5">
      <c r="A138" s="3"/>
      <c r="B138" s="3"/>
      <c r="C138" s="3"/>
      <c r="D138" s="3"/>
      <c r="E138" s="3"/>
      <c r="F138" s="3"/>
      <c r="G138" s="3"/>
      <c r="H138" s="3"/>
      <c r="I138" s="106"/>
      <c r="J138" s="106"/>
      <c r="K138" s="3"/>
    </row>
    <row r="139" spans="1:11" ht="10.5">
      <c r="A139" s="3"/>
      <c r="B139" s="107" t="s">
        <v>76</v>
      </c>
      <c r="C139" s="3"/>
      <c r="D139" s="3"/>
      <c r="E139" s="3"/>
      <c r="F139" s="3"/>
      <c r="G139" s="3"/>
      <c r="H139" s="3"/>
      <c r="I139" s="106"/>
      <c r="J139" s="106"/>
      <c r="K139" s="3"/>
    </row>
    <row r="140" spans="1:11" ht="10.5">
      <c r="A140" s="3"/>
      <c r="B140" s="107" t="s">
        <v>77</v>
      </c>
      <c r="C140" s="3"/>
      <c r="D140" s="3"/>
      <c r="E140" s="3"/>
      <c r="F140" s="3"/>
      <c r="G140" s="3"/>
      <c r="H140" s="3"/>
      <c r="I140" s="106"/>
      <c r="J140" s="106"/>
      <c r="K140" s="3"/>
    </row>
    <row r="141" spans="1:11" ht="10.5">
      <c r="A141" s="3"/>
      <c r="B141" s="3"/>
      <c r="C141" s="3"/>
      <c r="D141" s="3"/>
      <c r="E141" s="3"/>
      <c r="F141" s="3"/>
      <c r="G141" s="3"/>
      <c r="H141" s="3"/>
      <c r="I141" s="106"/>
      <c r="J141" s="106"/>
      <c r="K141" s="3"/>
    </row>
    <row r="142" spans="1:11" ht="10.5">
      <c r="A142" s="3"/>
      <c r="B142" s="108"/>
      <c r="C142" s="3"/>
      <c r="D142" s="3"/>
      <c r="E142" s="3"/>
      <c r="F142" s="3"/>
      <c r="G142" s="3"/>
      <c r="H142" s="3"/>
      <c r="I142" s="106"/>
      <c r="J142" s="106"/>
      <c r="K142" s="3"/>
    </row>
    <row r="143" spans="1:11" ht="10.5">
      <c r="A143" s="3"/>
      <c r="B143" s="109"/>
      <c r="C143" s="3"/>
      <c r="D143" s="3"/>
      <c r="E143" s="3"/>
      <c r="F143" s="3"/>
      <c r="G143" s="3"/>
      <c r="H143" s="3"/>
      <c r="I143" s="106"/>
      <c r="J143" s="106"/>
      <c r="K143" s="3"/>
    </row>
    <row r="144" spans="1:11" ht="10.5">
      <c r="A144" s="110"/>
      <c r="B144" s="110"/>
      <c r="C144" s="110"/>
      <c r="D144" s="110"/>
      <c r="E144" s="110"/>
      <c r="F144" s="110"/>
      <c r="G144" s="110"/>
      <c r="H144" s="110"/>
      <c r="I144" s="111"/>
      <c r="J144" s="106"/>
      <c r="K144" s="3"/>
    </row>
  </sheetData>
  <mergeCells count="8">
    <mergeCell ref="F6:G6"/>
    <mergeCell ref="H6:I6"/>
    <mergeCell ref="F31:G31"/>
    <mergeCell ref="H31:I31"/>
    <mergeCell ref="H32:I32"/>
    <mergeCell ref="F43:G43"/>
    <mergeCell ref="H43:I43"/>
    <mergeCell ref="H44:I44"/>
  </mergeCells>
  <printOptions/>
  <pageMargins left="0.75" right="0.75" top="1" bottom="1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JSalvano</dc:creator>
  <cp:keywords/>
  <dc:description/>
  <cp:lastModifiedBy>Usuario</cp:lastModifiedBy>
  <cp:lastPrinted>2008-04-07T14:46:40Z</cp:lastPrinted>
  <dcterms:created xsi:type="dcterms:W3CDTF">2008-04-05T13:19:54Z</dcterms:created>
  <dcterms:modified xsi:type="dcterms:W3CDTF">2008-04-07T14:48:32Z</dcterms:modified>
  <cp:category/>
  <cp:version/>
  <cp:contentType/>
  <cp:contentStatus/>
</cp:coreProperties>
</file>