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lapampa" sheetId="1" r:id="rId1"/>
    <sheet name="facturlapamp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<sst xmlns="http://schemas.openxmlformats.org/spreadsheetml/2006/main" count="305" uniqueCount="77">
  <si>
    <t>AÑO 2009</t>
  </si>
  <si>
    <t>PROVINCIA DE LA PAMPA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</si>
  <si>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</si>
  <si>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</si>
  <si>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</si>
  <si>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</si>
  <si>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</si>
  <si>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</si>
  <si>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</si>
  <si>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Sanitar</t>
  </si>
  <si>
    <t>Al Público</t>
  </si>
  <si>
    <t>Tracción</t>
  </si>
  <si>
    <t>Riego</t>
  </si>
  <si>
    <t>Oficial</t>
  </si>
  <si>
    <t>E. Rural</t>
  </si>
  <si>
    <t>Otros</t>
  </si>
  <si>
    <t>Atreucó</t>
  </si>
  <si>
    <t>Coop de Rolon</t>
  </si>
  <si>
    <t>Coop de Macachín</t>
  </si>
  <si>
    <t>Coop de Miguel Riglos</t>
  </si>
  <si>
    <t>Coop de Doblas</t>
  </si>
  <si>
    <t>total</t>
  </si>
  <si>
    <t>Caleu Caleu</t>
  </si>
  <si>
    <t>Coop de La Adela</t>
  </si>
  <si>
    <t>Capital</t>
  </si>
  <si>
    <t>Coop de Santa Rosa</t>
  </si>
  <si>
    <t>GUMEM</t>
  </si>
  <si>
    <t>Catriló</t>
  </si>
  <si>
    <t>Chalileo</t>
  </si>
  <si>
    <t>APELP</t>
  </si>
  <si>
    <t>Chapaleufú</t>
  </si>
  <si>
    <t>Coop Santa Elvira (Bernardo Larroude)</t>
  </si>
  <si>
    <t>Coop de Realicó</t>
  </si>
  <si>
    <t>Coop de Int. Alvear</t>
  </si>
  <si>
    <t>Chical Có</t>
  </si>
  <si>
    <t>Conhelo</t>
  </si>
  <si>
    <t>Coop de Eduardo Castex</t>
  </si>
  <si>
    <t>Coop de Winifreda</t>
  </si>
  <si>
    <t>Guatraché</t>
  </si>
  <si>
    <t>Coop de General Acha</t>
  </si>
  <si>
    <t>Coop de Guatrache</t>
  </si>
  <si>
    <t>Coop de Darregueira Ltda ( Buenos Aires)</t>
  </si>
  <si>
    <t>Coop de Alpachiri</t>
  </si>
  <si>
    <t>Hucal</t>
  </si>
  <si>
    <t>Coop de Abramo</t>
  </si>
  <si>
    <t>Coop de General San Martín</t>
  </si>
  <si>
    <t>Coop de Jacinto Arauz</t>
  </si>
  <si>
    <t>Coop de Bernasconi</t>
  </si>
  <si>
    <t>Lihuel Calel</t>
  </si>
  <si>
    <t>Limay Mahuida</t>
  </si>
  <si>
    <t>Loventué</t>
  </si>
  <si>
    <t>Coop de Victorica</t>
  </si>
  <si>
    <t>Maracó</t>
  </si>
  <si>
    <t>Coop de General Pico</t>
  </si>
  <si>
    <t>Puelén</t>
  </si>
  <si>
    <t xml:space="preserve">APELP </t>
  </si>
  <si>
    <t>Coop de 25 de Mayo</t>
  </si>
  <si>
    <t>Quemú Quemú</t>
  </si>
  <si>
    <t>Coop de Villa Mirasol</t>
  </si>
  <si>
    <t>Coop de Quemu Quemu</t>
  </si>
  <si>
    <t>Rancul</t>
  </si>
  <si>
    <t>Coop de Rancul</t>
  </si>
  <si>
    <t>Coop de Caleufú</t>
  </si>
  <si>
    <t>Realicó</t>
  </si>
  <si>
    <t>Coop de Ing. Luiggi</t>
  </si>
  <si>
    <t>Toay</t>
  </si>
  <si>
    <t>Trenel</t>
  </si>
  <si>
    <t>Coop de Arata</t>
  </si>
  <si>
    <t>Coop de Trenel</t>
  </si>
  <si>
    <t>Utracán</t>
  </si>
  <si>
    <t>TOTAL APELP</t>
  </si>
  <si>
    <t>TOTAL COOPERATIVAS</t>
  </si>
  <si>
    <t>TOTAL GUMEM</t>
  </si>
  <si>
    <t>TOTAL LA PAMPA</t>
  </si>
  <si>
    <t>Facturado a usuario final</t>
  </si>
  <si>
    <t>Valores expresados en MWh</t>
  </si>
  <si>
    <t>Serv Sanita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</si>
</sst>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0"/>
  <sheetViews>
    <sheetView workbookViewId="0" topLeftCell="C67">
      <selection activeCell="E93" sqref="E93"/>
    </sheetView>
  </sheetViews>
  <sheetFormatPr defaultColWidth="11.421875" defaultRowHeight="12.75"/>
  <cols>
    <col min="1" max="1" width="24.00390625" style="0" customWidth="1"/>
    <col min="2" max="2" width="21.28125" style="0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/>
    </row>
    <row r="5" ht="12.75">
      <c r="A5" s="1" t="s">
        <v>2</v>
      </c>
    </row>
    <row r="6" ht="12.75">
      <c r="A6" s="1"/>
    </row>
    <row r="7" spans="1:13" ht="12.75">
      <c r="A7" s="1" t="s">
        <v>3</v>
      </c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</row>
    <row r="8" spans="1:13" ht="12.75">
      <c r="A8" t="s">
        <v>16</v>
      </c>
      <c r="B8" t="s">
        <v>17</v>
      </c>
      <c r="C8" s="3">
        <f>SUM(D8:M8)</f>
        <v>374</v>
      </c>
      <c r="D8" s="3">
        <v>282</v>
      </c>
      <c r="E8" s="3">
        <v>31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10</v>
      </c>
      <c r="L8" s="3">
        <v>45</v>
      </c>
      <c r="M8" s="3">
        <v>5</v>
      </c>
    </row>
    <row r="9" spans="1:13" ht="12.75">
      <c r="A9" t="s">
        <v>16</v>
      </c>
      <c r="B9" t="s">
        <v>18</v>
      </c>
      <c r="C9" s="3">
        <f aca="true" t="shared" si="0" ref="C9:C72">SUM(D9:M9)</f>
        <v>2569</v>
      </c>
      <c r="D9" s="3">
        <v>1915</v>
      </c>
      <c r="E9" s="3">
        <v>314</v>
      </c>
      <c r="F9" s="3">
        <v>21</v>
      </c>
      <c r="G9" s="3">
        <v>0</v>
      </c>
      <c r="H9" s="3">
        <v>1</v>
      </c>
      <c r="I9" s="3">
        <v>0</v>
      </c>
      <c r="J9" s="3">
        <v>0</v>
      </c>
      <c r="K9" s="3">
        <v>30</v>
      </c>
      <c r="L9" s="3">
        <v>263</v>
      </c>
      <c r="M9" s="3">
        <v>25</v>
      </c>
    </row>
    <row r="10" spans="1:13" ht="12.75">
      <c r="A10" t="s">
        <v>16</v>
      </c>
      <c r="B10" t="s">
        <v>19</v>
      </c>
      <c r="C10" s="3">
        <f t="shared" si="0"/>
        <v>1272</v>
      </c>
      <c r="D10" s="3">
        <v>910</v>
      </c>
      <c r="E10" s="3">
        <v>183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42</v>
      </c>
      <c r="L10" s="3">
        <v>110</v>
      </c>
      <c r="M10" s="3">
        <v>26</v>
      </c>
    </row>
    <row r="11" spans="1:13" ht="12.75">
      <c r="A11" t="s">
        <v>16</v>
      </c>
      <c r="B11" t="s">
        <v>20</v>
      </c>
      <c r="C11" s="3">
        <f t="shared" si="0"/>
        <v>857</v>
      </c>
      <c r="D11" s="3">
        <v>609</v>
      </c>
      <c r="E11" s="3">
        <v>113</v>
      </c>
      <c r="F11" s="3">
        <v>4</v>
      </c>
      <c r="G11" s="3">
        <v>0</v>
      </c>
      <c r="H11" s="3">
        <v>1</v>
      </c>
      <c r="I11" s="3">
        <v>0</v>
      </c>
      <c r="J11" s="3">
        <v>0</v>
      </c>
      <c r="K11" s="3">
        <v>13</v>
      </c>
      <c r="L11" s="3">
        <v>99</v>
      </c>
      <c r="M11" s="3">
        <v>18</v>
      </c>
    </row>
    <row r="12" spans="1:13" ht="12.75">
      <c r="A12" s="1" t="s">
        <v>16</v>
      </c>
      <c r="B12" s="1" t="s">
        <v>21</v>
      </c>
      <c r="C12" s="4">
        <f t="shared" si="0"/>
        <v>5072</v>
      </c>
      <c r="D12" s="4">
        <f>+D8+D9+D10+D11</f>
        <v>3716</v>
      </c>
      <c r="E12" s="4">
        <f aca="true" t="shared" si="1" ref="E12:M12">+E8+E9+E10+E11</f>
        <v>641</v>
      </c>
      <c r="F12" s="4">
        <f t="shared" si="1"/>
        <v>26</v>
      </c>
      <c r="G12" s="4">
        <f t="shared" si="1"/>
        <v>0</v>
      </c>
      <c r="H12" s="4">
        <f t="shared" si="1"/>
        <v>3</v>
      </c>
      <c r="I12" s="4">
        <f t="shared" si="1"/>
        <v>0</v>
      </c>
      <c r="J12" s="4">
        <f t="shared" si="1"/>
        <v>0</v>
      </c>
      <c r="K12" s="4">
        <f t="shared" si="1"/>
        <v>95</v>
      </c>
      <c r="L12" s="4">
        <f t="shared" si="1"/>
        <v>517</v>
      </c>
      <c r="M12" s="4">
        <f t="shared" si="1"/>
        <v>74</v>
      </c>
    </row>
    <row r="13" spans="1:13" ht="12.75">
      <c r="A13" t="s">
        <v>22</v>
      </c>
      <c r="B13" t="s">
        <v>23</v>
      </c>
      <c r="C13" s="3">
        <f t="shared" si="0"/>
        <v>805</v>
      </c>
      <c r="D13" s="3">
        <v>658</v>
      </c>
      <c r="E13" s="3">
        <v>75</v>
      </c>
      <c r="F13" s="3">
        <v>1</v>
      </c>
      <c r="G13" s="3">
        <v>0</v>
      </c>
      <c r="H13" s="3">
        <v>1</v>
      </c>
      <c r="I13" s="3">
        <v>0</v>
      </c>
      <c r="J13" s="3">
        <v>1</v>
      </c>
      <c r="K13" s="3">
        <v>42</v>
      </c>
      <c r="L13" s="3">
        <v>8</v>
      </c>
      <c r="M13" s="3">
        <v>19</v>
      </c>
    </row>
    <row r="14" spans="1:13" ht="12.75">
      <c r="A14" s="1" t="s">
        <v>22</v>
      </c>
      <c r="B14" s="1" t="s">
        <v>21</v>
      </c>
      <c r="C14" s="4">
        <f t="shared" si="0"/>
        <v>805</v>
      </c>
      <c r="D14" s="4">
        <f>+D13</f>
        <v>658</v>
      </c>
      <c r="E14" s="4">
        <f aca="true" t="shared" si="2" ref="E14:M14">+E13</f>
        <v>75</v>
      </c>
      <c r="F14" s="4">
        <f t="shared" si="2"/>
        <v>1</v>
      </c>
      <c r="G14" s="4">
        <f t="shared" si="2"/>
        <v>0</v>
      </c>
      <c r="H14" s="4">
        <f t="shared" si="2"/>
        <v>1</v>
      </c>
      <c r="I14" s="4">
        <f t="shared" si="2"/>
        <v>0</v>
      </c>
      <c r="J14" s="4">
        <f t="shared" si="2"/>
        <v>1</v>
      </c>
      <c r="K14" s="4">
        <f t="shared" si="2"/>
        <v>42</v>
      </c>
      <c r="L14" s="4">
        <f t="shared" si="2"/>
        <v>8</v>
      </c>
      <c r="M14" s="4">
        <f t="shared" si="2"/>
        <v>19</v>
      </c>
    </row>
    <row r="15" spans="1:13" ht="12.75">
      <c r="A15" t="s">
        <v>24</v>
      </c>
      <c r="B15" t="s">
        <v>25</v>
      </c>
      <c r="C15" s="3">
        <f t="shared" si="0"/>
        <v>44204</v>
      </c>
      <c r="D15" s="3">
        <v>38665</v>
      </c>
      <c r="E15" s="3">
        <v>4168</v>
      </c>
      <c r="F15" s="3">
        <v>166</v>
      </c>
      <c r="G15" s="3">
        <v>79</v>
      </c>
      <c r="H15" s="3">
        <v>2</v>
      </c>
      <c r="I15" s="3">
        <v>0</v>
      </c>
      <c r="J15" s="3">
        <v>0</v>
      </c>
      <c r="K15" s="3">
        <v>497</v>
      </c>
      <c r="L15" s="3">
        <v>277</v>
      </c>
      <c r="M15" s="3">
        <v>350</v>
      </c>
    </row>
    <row r="16" spans="1:13" ht="12.75">
      <c r="A16" t="s">
        <v>24</v>
      </c>
      <c r="B16" s="5" t="s">
        <v>26</v>
      </c>
      <c r="C16" s="3">
        <f t="shared" si="0"/>
        <v>2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2.75">
      <c r="A17" s="1" t="s">
        <v>24</v>
      </c>
      <c r="B17" s="1" t="s">
        <v>21</v>
      </c>
      <c r="C17" s="4">
        <f t="shared" si="0"/>
        <v>44206</v>
      </c>
      <c r="D17" s="4">
        <f>+D15+D16</f>
        <v>38665</v>
      </c>
      <c r="E17" s="4">
        <f aca="true" t="shared" si="3" ref="E17:M17">+E15+E16</f>
        <v>4168</v>
      </c>
      <c r="F17" s="4">
        <f t="shared" si="3"/>
        <v>168</v>
      </c>
      <c r="G17" s="4">
        <f t="shared" si="3"/>
        <v>79</v>
      </c>
      <c r="H17" s="4">
        <f t="shared" si="3"/>
        <v>2</v>
      </c>
      <c r="I17" s="4">
        <f t="shared" si="3"/>
        <v>0</v>
      </c>
      <c r="J17" s="4">
        <f t="shared" si="3"/>
        <v>0</v>
      </c>
      <c r="K17" s="4">
        <f t="shared" si="3"/>
        <v>497</v>
      </c>
      <c r="L17" s="4">
        <f t="shared" si="3"/>
        <v>277</v>
      </c>
      <c r="M17" s="4">
        <f t="shared" si="3"/>
        <v>350</v>
      </c>
    </row>
    <row r="18" spans="1:13" ht="12.75">
      <c r="A18" t="s">
        <v>27</v>
      </c>
      <c r="B18" t="s">
        <v>25</v>
      </c>
      <c r="C18" s="3">
        <f t="shared" si="0"/>
        <v>2939</v>
      </c>
      <c r="D18" s="3">
        <v>2328</v>
      </c>
      <c r="E18" s="3">
        <v>331</v>
      </c>
      <c r="F18" s="3">
        <v>33</v>
      </c>
      <c r="G18" s="3">
        <v>11</v>
      </c>
      <c r="H18" s="3">
        <v>0</v>
      </c>
      <c r="I18" s="3">
        <v>0</v>
      </c>
      <c r="J18" s="3">
        <v>0</v>
      </c>
      <c r="K18" s="3">
        <v>64</v>
      </c>
      <c r="L18" s="3">
        <v>136</v>
      </c>
      <c r="M18" s="3">
        <v>36</v>
      </c>
    </row>
    <row r="19" spans="1:13" ht="12.75">
      <c r="A19" s="1" t="s">
        <v>27</v>
      </c>
      <c r="B19" s="1" t="s">
        <v>21</v>
      </c>
      <c r="C19" s="4">
        <f t="shared" si="0"/>
        <v>2939</v>
      </c>
      <c r="D19" s="4">
        <f>+D18</f>
        <v>2328</v>
      </c>
      <c r="E19" s="4">
        <f aca="true" t="shared" si="4" ref="E19:M19">+E18</f>
        <v>331</v>
      </c>
      <c r="F19" s="4">
        <f t="shared" si="4"/>
        <v>33</v>
      </c>
      <c r="G19" s="4">
        <f t="shared" si="4"/>
        <v>11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64</v>
      </c>
      <c r="L19" s="4">
        <f t="shared" si="4"/>
        <v>136</v>
      </c>
      <c r="M19" s="4">
        <f t="shared" si="4"/>
        <v>36</v>
      </c>
    </row>
    <row r="20" spans="1:13" ht="12.75">
      <c r="A20" t="s">
        <v>28</v>
      </c>
      <c r="B20" t="s">
        <v>29</v>
      </c>
      <c r="C20" s="3">
        <f t="shared" si="0"/>
        <v>1255</v>
      </c>
      <c r="D20" s="3">
        <v>1086</v>
      </c>
      <c r="E20" s="3">
        <v>106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53</v>
      </c>
      <c r="L20" s="3">
        <v>1</v>
      </c>
      <c r="M20" s="3">
        <v>8</v>
      </c>
    </row>
    <row r="21" spans="1:13" ht="12.75">
      <c r="A21" s="1" t="s">
        <v>28</v>
      </c>
      <c r="B21" s="1" t="s">
        <v>21</v>
      </c>
      <c r="C21" s="4">
        <f t="shared" si="0"/>
        <v>1255</v>
      </c>
      <c r="D21" s="4">
        <f aca="true" t="shared" si="5" ref="D21:M21">+D20</f>
        <v>1086</v>
      </c>
      <c r="E21" s="4">
        <f t="shared" si="5"/>
        <v>106</v>
      </c>
      <c r="F21" s="4">
        <f t="shared" si="5"/>
        <v>1</v>
      </c>
      <c r="G21" s="4">
        <f t="shared" si="5"/>
        <v>0</v>
      </c>
      <c r="H21" s="4">
        <f t="shared" si="5"/>
        <v>0</v>
      </c>
      <c r="I21" s="4">
        <f t="shared" si="5"/>
        <v>0</v>
      </c>
      <c r="J21" s="4">
        <f t="shared" si="5"/>
        <v>0</v>
      </c>
      <c r="K21" s="4">
        <f t="shared" si="5"/>
        <v>53</v>
      </c>
      <c r="L21" s="4">
        <f t="shared" si="5"/>
        <v>1</v>
      </c>
      <c r="M21" s="4">
        <f t="shared" si="5"/>
        <v>8</v>
      </c>
    </row>
    <row r="22" spans="1:13" ht="12.75">
      <c r="A22" t="s">
        <v>30</v>
      </c>
      <c r="B22" t="s">
        <v>31</v>
      </c>
      <c r="C22" s="3">
        <f t="shared" si="0"/>
        <v>850</v>
      </c>
      <c r="D22" s="3">
        <v>628</v>
      </c>
      <c r="E22" s="3">
        <v>138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26</v>
      </c>
      <c r="L22" s="3">
        <v>43</v>
      </c>
      <c r="M22" s="3">
        <v>14</v>
      </c>
    </row>
    <row r="23" spans="1:13" ht="12.75">
      <c r="A23" t="s">
        <v>30</v>
      </c>
      <c r="B23" t="s">
        <v>32</v>
      </c>
      <c r="C23" s="3">
        <f t="shared" si="0"/>
        <v>356</v>
      </c>
      <c r="D23" s="3">
        <v>269</v>
      </c>
      <c r="E23" s="3">
        <v>48</v>
      </c>
      <c r="F23" s="3">
        <v>2</v>
      </c>
      <c r="G23" s="3">
        <v>0</v>
      </c>
      <c r="H23" s="3">
        <v>1</v>
      </c>
      <c r="I23" s="3">
        <v>0</v>
      </c>
      <c r="J23" s="3">
        <v>0</v>
      </c>
      <c r="K23" s="3">
        <v>18</v>
      </c>
      <c r="L23" s="3">
        <v>12</v>
      </c>
      <c r="M23" s="3">
        <v>6</v>
      </c>
    </row>
    <row r="24" spans="1:13" ht="12.75">
      <c r="A24" t="s">
        <v>30</v>
      </c>
      <c r="B24" t="s">
        <v>33</v>
      </c>
      <c r="C24" s="3">
        <f t="shared" si="0"/>
        <v>3531</v>
      </c>
      <c r="D24" s="3">
        <v>2984</v>
      </c>
      <c r="E24" s="3">
        <v>302</v>
      </c>
      <c r="F24" s="3">
        <v>22</v>
      </c>
      <c r="G24" s="3">
        <v>0</v>
      </c>
      <c r="H24" s="3">
        <v>2</v>
      </c>
      <c r="I24" s="3">
        <v>0</v>
      </c>
      <c r="J24" s="3">
        <v>0</v>
      </c>
      <c r="K24" s="3">
        <v>50</v>
      </c>
      <c r="L24" s="3">
        <v>125</v>
      </c>
      <c r="M24" s="3">
        <v>46</v>
      </c>
    </row>
    <row r="25" spans="1:13" ht="12.75">
      <c r="A25" s="1" t="s">
        <v>30</v>
      </c>
      <c r="B25" s="1" t="s">
        <v>21</v>
      </c>
      <c r="C25" s="4">
        <f t="shared" si="0"/>
        <v>4737</v>
      </c>
      <c r="D25" s="4">
        <f>+D22+D23+D24</f>
        <v>3881</v>
      </c>
      <c r="E25" s="4">
        <f aca="true" t="shared" si="6" ref="E25:M25">+E22+E23+E24</f>
        <v>488</v>
      </c>
      <c r="F25" s="4">
        <f t="shared" si="6"/>
        <v>24</v>
      </c>
      <c r="G25" s="4">
        <f t="shared" si="6"/>
        <v>0</v>
      </c>
      <c r="H25" s="4">
        <f t="shared" si="6"/>
        <v>4</v>
      </c>
      <c r="I25" s="4">
        <f t="shared" si="6"/>
        <v>0</v>
      </c>
      <c r="J25" s="4">
        <f t="shared" si="6"/>
        <v>0</v>
      </c>
      <c r="K25" s="4">
        <f t="shared" si="6"/>
        <v>94</v>
      </c>
      <c r="L25" s="4">
        <f t="shared" si="6"/>
        <v>180</v>
      </c>
      <c r="M25" s="4">
        <f t="shared" si="6"/>
        <v>66</v>
      </c>
    </row>
    <row r="26" spans="1:13" ht="12.75">
      <c r="A26" t="s">
        <v>34</v>
      </c>
      <c r="B26" t="s">
        <v>29</v>
      </c>
      <c r="C26" s="3">
        <f t="shared" si="0"/>
        <v>233</v>
      </c>
      <c r="D26" s="3">
        <v>214</v>
      </c>
      <c r="E26" s="3">
        <v>9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8</v>
      </c>
      <c r="L26" s="3">
        <v>0</v>
      </c>
      <c r="M26" s="3">
        <v>1</v>
      </c>
    </row>
    <row r="27" spans="1:13" ht="12.75">
      <c r="A27" s="1" t="s">
        <v>34</v>
      </c>
      <c r="B27" s="1" t="s">
        <v>21</v>
      </c>
      <c r="C27" s="4">
        <f t="shared" si="0"/>
        <v>233</v>
      </c>
      <c r="D27" s="4">
        <f>+D26</f>
        <v>214</v>
      </c>
      <c r="E27" s="4">
        <f aca="true" t="shared" si="7" ref="E27:M27">+E26</f>
        <v>9</v>
      </c>
      <c r="F27" s="4">
        <f t="shared" si="7"/>
        <v>0</v>
      </c>
      <c r="G27" s="4">
        <f t="shared" si="7"/>
        <v>0</v>
      </c>
      <c r="H27" s="4">
        <f t="shared" si="7"/>
        <v>1</v>
      </c>
      <c r="I27" s="4">
        <f t="shared" si="7"/>
        <v>0</v>
      </c>
      <c r="J27" s="4">
        <f t="shared" si="7"/>
        <v>0</v>
      </c>
      <c r="K27" s="4">
        <f t="shared" si="7"/>
        <v>8</v>
      </c>
      <c r="L27" s="4">
        <f t="shared" si="7"/>
        <v>0</v>
      </c>
      <c r="M27" s="4">
        <f t="shared" si="7"/>
        <v>1</v>
      </c>
    </row>
    <row r="28" spans="1:13" ht="12.75">
      <c r="A28" t="s">
        <v>35</v>
      </c>
      <c r="B28" t="s">
        <v>25</v>
      </c>
      <c r="C28" s="3">
        <f t="shared" si="0"/>
        <v>203</v>
      </c>
      <c r="D28" s="3">
        <v>141</v>
      </c>
      <c r="E28" s="3">
        <v>12</v>
      </c>
      <c r="F28" s="3">
        <v>1</v>
      </c>
      <c r="G28" s="3">
        <v>1</v>
      </c>
      <c r="H28" s="3">
        <v>1</v>
      </c>
      <c r="I28" s="3">
        <v>0</v>
      </c>
      <c r="J28" s="3">
        <v>0</v>
      </c>
      <c r="K28" s="3">
        <v>11</v>
      </c>
      <c r="L28" s="3">
        <v>31</v>
      </c>
      <c r="M28" s="3">
        <v>5</v>
      </c>
    </row>
    <row r="29" spans="1:13" ht="12.75">
      <c r="A29" t="s">
        <v>35</v>
      </c>
      <c r="B29" t="s">
        <v>36</v>
      </c>
      <c r="C29" s="3">
        <f t="shared" si="0"/>
        <v>4878</v>
      </c>
      <c r="D29" s="3">
        <v>3789</v>
      </c>
      <c r="E29" s="3">
        <v>670</v>
      </c>
      <c r="F29" s="3">
        <v>19</v>
      </c>
      <c r="G29" s="3">
        <v>12</v>
      </c>
      <c r="H29" s="3">
        <v>3</v>
      </c>
      <c r="I29" s="3">
        <v>0</v>
      </c>
      <c r="J29" s="3">
        <v>0</v>
      </c>
      <c r="K29" s="3">
        <v>87</v>
      </c>
      <c r="L29" s="3">
        <v>255</v>
      </c>
      <c r="M29" s="3">
        <v>43</v>
      </c>
    </row>
    <row r="30" spans="1:13" ht="12.75">
      <c r="A30" t="s">
        <v>35</v>
      </c>
      <c r="B30" t="s">
        <v>37</v>
      </c>
      <c r="C30" s="3">
        <v>1791</v>
      </c>
      <c r="D30" s="3">
        <v>1203</v>
      </c>
      <c r="E30" s="3">
        <v>191</v>
      </c>
      <c r="F30" s="3">
        <v>1</v>
      </c>
      <c r="G30" s="3">
        <v>0</v>
      </c>
      <c r="H30" s="3">
        <v>3</v>
      </c>
      <c r="I30" s="3">
        <v>0</v>
      </c>
      <c r="J30" s="3">
        <v>0</v>
      </c>
      <c r="K30" s="3">
        <v>57</v>
      </c>
      <c r="L30" s="3">
        <v>326</v>
      </c>
      <c r="M30" s="3">
        <v>10</v>
      </c>
    </row>
    <row r="31" spans="1:13" ht="12.75">
      <c r="A31" t="s">
        <v>35</v>
      </c>
      <c r="B31" t="s">
        <v>26</v>
      </c>
      <c r="C31" s="3">
        <f>SUM(D31:M31)</f>
        <v>1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2.75">
      <c r="A32" s="1" t="s">
        <v>35</v>
      </c>
      <c r="B32" s="1" t="s">
        <v>21</v>
      </c>
      <c r="C32" s="4">
        <f t="shared" si="0"/>
        <v>6873</v>
      </c>
      <c r="D32" s="4">
        <f>+D28+D29+D30+D31</f>
        <v>5133</v>
      </c>
      <c r="E32" s="4">
        <f aca="true" t="shared" si="8" ref="E32:M32">+E28+E29+E30+E31</f>
        <v>874</v>
      </c>
      <c r="F32" s="4">
        <f t="shared" si="8"/>
        <v>21</v>
      </c>
      <c r="G32" s="4">
        <f t="shared" si="8"/>
        <v>13</v>
      </c>
      <c r="H32" s="4">
        <f t="shared" si="8"/>
        <v>7</v>
      </c>
      <c r="I32" s="4">
        <f t="shared" si="8"/>
        <v>0</v>
      </c>
      <c r="J32" s="4">
        <f t="shared" si="8"/>
        <v>0</v>
      </c>
      <c r="K32" s="4">
        <f t="shared" si="8"/>
        <v>155</v>
      </c>
      <c r="L32" s="4">
        <f t="shared" si="8"/>
        <v>612</v>
      </c>
      <c r="M32" s="4">
        <f t="shared" si="8"/>
        <v>58</v>
      </c>
    </row>
    <row r="33" spans="1:13" ht="12.75">
      <c r="A33" t="s">
        <v>38</v>
      </c>
      <c r="B33" t="s">
        <v>39</v>
      </c>
      <c r="C33" s="3">
        <f t="shared" si="0"/>
        <v>40</v>
      </c>
      <c r="D33" s="3">
        <v>9</v>
      </c>
      <c r="E33" s="3">
        <v>4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10</v>
      </c>
      <c r="L33" s="3">
        <v>16</v>
      </c>
      <c r="M33" s="3">
        <v>0</v>
      </c>
    </row>
    <row r="34" spans="1:13" ht="12.75">
      <c r="A34" t="s">
        <v>38</v>
      </c>
      <c r="B34" t="s">
        <v>40</v>
      </c>
      <c r="C34" s="3">
        <f t="shared" si="0"/>
        <v>2846</v>
      </c>
      <c r="D34" s="3">
        <v>2223</v>
      </c>
      <c r="E34" s="3">
        <v>397</v>
      </c>
      <c r="F34" s="3">
        <v>18</v>
      </c>
      <c r="G34" s="3">
        <v>11</v>
      </c>
      <c r="H34" s="3">
        <v>1</v>
      </c>
      <c r="I34" s="3">
        <v>0</v>
      </c>
      <c r="J34" s="3">
        <v>0</v>
      </c>
      <c r="K34" s="3">
        <v>74</v>
      </c>
      <c r="L34" s="3">
        <v>85</v>
      </c>
      <c r="M34" s="3">
        <v>37</v>
      </c>
    </row>
    <row r="35" spans="1:13" ht="12.75">
      <c r="A35" t="s">
        <v>38</v>
      </c>
      <c r="B35" t="s">
        <v>41</v>
      </c>
      <c r="C35" s="3">
        <f t="shared" si="0"/>
        <v>25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25</v>
      </c>
      <c r="M35" s="3">
        <v>0</v>
      </c>
    </row>
    <row r="36" spans="1:13" ht="12.75">
      <c r="A36" t="s">
        <v>38</v>
      </c>
      <c r="B36" t="s">
        <v>42</v>
      </c>
      <c r="C36" s="3">
        <f t="shared" si="0"/>
        <v>1391</v>
      </c>
      <c r="D36" s="3">
        <v>1127</v>
      </c>
      <c r="E36" s="3">
        <v>141</v>
      </c>
      <c r="F36" s="3">
        <v>6</v>
      </c>
      <c r="G36" s="3">
        <v>0</v>
      </c>
      <c r="H36" s="3">
        <v>1</v>
      </c>
      <c r="I36" s="3">
        <v>0</v>
      </c>
      <c r="J36" s="3">
        <v>0</v>
      </c>
      <c r="K36" s="3">
        <v>27</v>
      </c>
      <c r="L36" s="3">
        <v>72</v>
      </c>
      <c r="M36" s="3">
        <v>17</v>
      </c>
    </row>
    <row r="37" spans="1:13" ht="12.75">
      <c r="A37" s="1" t="s">
        <v>38</v>
      </c>
      <c r="B37" s="1" t="s">
        <v>21</v>
      </c>
      <c r="C37" s="4">
        <f t="shared" si="0"/>
        <v>4302</v>
      </c>
      <c r="D37" s="4">
        <f>+D33+D34+D35+D36</f>
        <v>3359</v>
      </c>
      <c r="E37" s="4">
        <f aca="true" t="shared" si="9" ref="E37:M37">+E33+E34+E35+E36</f>
        <v>542</v>
      </c>
      <c r="F37" s="4">
        <f t="shared" si="9"/>
        <v>24</v>
      </c>
      <c r="G37" s="4">
        <f t="shared" si="9"/>
        <v>11</v>
      </c>
      <c r="H37" s="4">
        <f t="shared" si="9"/>
        <v>3</v>
      </c>
      <c r="I37" s="4">
        <f t="shared" si="9"/>
        <v>0</v>
      </c>
      <c r="J37" s="4">
        <f t="shared" si="9"/>
        <v>0</v>
      </c>
      <c r="K37" s="4">
        <f t="shared" si="9"/>
        <v>111</v>
      </c>
      <c r="L37" s="4">
        <f t="shared" si="9"/>
        <v>198</v>
      </c>
      <c r="M37" s="4">
        <f t="shared" si="9"/>
        <v>54</v>
      </c>
    </row>
    <row r="38" spans="1:13" ht="12.75">
      <c r="A38" t="s">
        <v>43</v>
      </c>
      <c r="B38" t="s">
        <v>44</v>
      </c>
      <c r="C38" s="3">
        <f t="shared" si="0"/>
        <v>222</v>
      </c>
      <c r="D38" s="3">
        <v>149</v>
      </c>
      <c r="E38" s="3">
        <v>13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14</v>
      </c>
      <c r="L38" s="3">
        <v>39</v>
      </c>
      <c r="M38" s="3">
        <v>6</v>
      </c>
    </row>
    <row r="39" spans="1:13" ht="12.75">
      <c r="A39" t="s">
        <v>43</v>
      </c>
      <c r="B39" t="s">
        <v>45</v>
      </c>
      <c r="C39" s="3">
        <f t="shared" si="0"/>
        <v>1386</v>
      </c>
      <c r="D39" s="3">
        <v>1105</v>
      </c>
      <c r="E39" s="3">
        <v>195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23</v>
      </c>
      <c r="L39" s="3">
        <v>52</v>
      </c>
      <c r="M39" s="3">
        <v>10</v>
      </c>
    </row>
    <row r="40" spans="1:13" ht="12.75">
      <c r="A40" t="s">
        <v>43</v>
      </c>
      <c r="B40" t="s">
        <v>46</v>
      </c>
      <c r="C40" s="3">
        <f t="shared" si="0"/>
        <v>1329</v>
      </c>
      <c r="D40" s="3">
        <v>1057</v>
      </c>
      <c r="E40" s="3">
        <v>139</v>
      </c>
      <c r="F40" s="3">
        <v>11</v>
      </c>
      <c r="G40" s="3">
        <v>0</v>
      </c>
      <c r="H40" s="3">
        <v>13</v>
      </c>
      <c r="I40" s="3">
        <v>0</v>
      </c>
      <c r="J40" s="3">
        <v>0</v>
      </c>
      <c r="K40" s="3">
        <v>24</v>
      </c>
      <c r="L40" s="3">
        <v>69</v>
      </c>
      <c r="M40" s="3">
        <v>16</v>
      </c>
    </row>
    <row r="41" spans="1:13" ht="12.75">
      <c r="A41" t="s">
        <v>43</v>
      </c>
      <c r="B41" t="s">
        <v>47</v>
      </c>
      <c r="C41" s="3">
        <f t="shared" si="0"/>
        <v>896</v>
      </c>
      <c r="D41" s="3">
        <v>712</v>
      </c>
      <c r="E41" s="3">
        <v>130</v>
      </c>
      <c r="F41" s="3">
        <v>3</v>
      </c>
      <c r="G41" s="3">
        <v>0</v>
      </c>
      <c r="H41" s="3">
        <v>1</v>
      </c>
      <c r="I41" s="3">
        <v>0</v>
      </c>
      <c r="J41" s="3">
        <v>0</v>
      </c>
      <c r="K41" s="3">
        <v>19</v>
      </c>
      <c r="L41" s="3">
        <v>17</v>
      </c>
      <c r="M41" s="3">
        <v>14</v>
      </c>
    </row>
    <row r="42" spans="1:13" ht="12.75">
      <c r="A42" s="1" t="s">
        <v>43</v>
      </c>
      <c r="B42" s="1" t="s">
        <v>21</v>
      </c>
      <c r="C42" s="4">
        <f t="shared" si="0"/>
        <v>3833</v>
      </c>
      <c r="D42" s="4">
        <f>+D38+D39+D40+D41</f>
        <v>3023</v>
      </c>
      <c r="E42" s="4">
        <f aca="true" t="shared" si="10" ref="E42:M42">+E38+E39+E40+E41</f>
        <v>477</v>
      </c>
      <c r="F42" s="4">
        <f t="shared" si="10"/>
        <v>14</v>
      </c>
      <c r="G42" s="4">
        <f t="shared" si="10"/>
        <v>0</v>
      </c>
      <c r="H42" s="4">
        <f t="shared" si="10"/>
        <v>16</v>
      </c>
      <c r="I42" s="4">
        <f t="shared" si="10"/>
        <v>0</v>
      </c>
      <c r="J42" s="4">
        <f t="shared" si="10"/>
        <v>0</v>
      </c>
      <c r="K42" s="4">
        <f t="shared" si="10"/>
        <v>80</v>
      </c>
      <c r="L42" s="4">
        <f t="shared" si="10"/>
        <v>177</v>
      </c>
      <c r="M42" s="4">
        <f t="shared" si="10"/>
        <v>46</v>
      </c>
    </row>
    <row r="43" spans="1:13" ht="12.75">
      <c r="A43" s="5" t="s">
        <v>48</v>
      </c>
      <c r="B43" t="s">
        <v>29</v>
      </c>
      <c r="C43" s="3">
        <f t="shared" si="0"/>
        <v>462</v>
      </c>
      <c r="D43" s="3">
        <v>374</v>
      </c>
      <c r="E43" s="3">
        <v>39</v>
      </c>
      <c r="F43" s="3">
        <v>1</v>
      </c>
      <c r="G43" s="3">
        <v>0</v>
      </c>
      <c r="H43" s="3">
        <v>5</v>
      </c>
      <c r="I43" s="3">
        <v>0</v>
      </c>
      <c r="J43" s="3">
        <v>0</v>
      </c>
      <c r="K43" s="3">
        <v>27</v>
      </c>
      <c r="L43" s="3">
        <v>12</v>
      </c>
      <c r="M43" s="3">
        <v>4</v>
      </c>
    </row>
    <row r="44" spans="1:13" ht="12.75">
      <c r="A44" s="1" t="s">
        <v>48</v>
      </c>
      <c r="B44" s="1" t="s">
        <v>21</v>
      </c>
      <c r="C44" s="4">
        <f t="shared" si="0"/>
        <v>462</v>
      </c>
      <c r="D44" s="4">
        <f>+D43</f>
        <v>374</v>
      </c>
      <c r="E44" s="4">
        <f aca="true" t="shared" si="11" ref="E44:M44">+E43</f>
        <v>39</v>
      </c>
      <c r="F44" s="4">
        <f t="shared" si="11"/>
        <v>1</v>
      </c>
      <c r="G44" s="4">
        <f t="shared" si="11"/>
        <v>0</v>
      </c>
      <c r="H44" s="4">
        <f t="shared" si="11"/>
        <v>5</v>
      </c>
      <c r="I44" s="4">
        <f t="shared" si="11"/>
        <v>0</v>
      </c>
      <c r="J44" s="4">
        <f t="shared" si="11"/>
        <v>0</v>
      </c>
      <c r="K44" s="4">
        <f t="shared" si="11"/>
        <v>27</v>
      </c>
      <c r="L44" s="4">
        <f t="shared" si="11"/>
        <v>12</v>
      </c>
      <c r="M44" s="4">
        <f t="shared" si="11"/>
        <v>4</v>
      </c>
    </row>
    <row r="45" spans="1:13" ht="12.75">
      <c r="A45" t="s">
        <v>49</v>
      </c>
      <c r="B45" t="s">
        <v>29</v>
      </c>
      <c r="C45" s="3">
        <f t="shared" si="0"/>
        <v>38</v>
      </c>
      <c r="D45" s="3">
        <v>28</v>
      </c>
      <c r="E45" s="3">
        <v>1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5</v>
      </c>
      <c r="L45" s="3">
        <v>2</v>
      </c>
      <c r="M45" s="3">
        <v>0</v>
      </c>
    </row>
    <row r="46" spans="1:13" ht="12.75">
      <c r="A46" s="1" t="s">
        <v>49</v>
      </c>
      <c r="B46" s="1" t="s">
        <v>21</v>
      </c>
      <c r="C46" s="4">
        <f t="shared" si="0"/>
        <v>38</v>
      </c>
      <c r="D46" s="4">
        <f>+D45</f>
        <v>28</v>
      </c>
      <c r="E46" s="4">
        <f aca="true" t="shared" si="12" ref="E46:M46">+E45</f>
        <v>1</v>
      </c>
      <c r="F46" s="4">
        <f t="shared" si="12"/>
        <v>0</v>
      </c>
      <c r="G46" s="4">
        <f t="shared" si="12"/>
        <v>0</v>
      </c>
      <c r="H46" s="4">
        <f t="shared" si="12"/>
        <v>2</v>
      </c>
      <c r="I46" s="4">
        <f t="shared" si="12"/>
        <v>0</v>
      </c>
      <c r="J46" s="4">
        <f t="shared" si="12"/>
        <v>0</v>
      </c>
      <c r="K46" s="4">
        <f t="shared" si="12"/>
        <v>5</v>
      </c>
      <c r="L46" s="4">
        <f t="shared" si="12"/>
        <v>2</v>
      </c>
      <c r="M46" s="4">
        <f t="shared" si="12"/>
        <v>0</v>
      </c>
    </row>
    <row r="47" spans="1:13" ht="12.75">
      <c r="A47" t="s">
        <v>50</v>
      </c>
      <c r="B47" t="s">
        <v>51</v>
      </c>
      <c r="C47" s="3">
        <f t="shared" si="0"/>
        <v>3588</v>
      </c>
      <c r="D47" s="3">
        <v>3041</v>
      </c>
      <c r="E47" s="3">
        <v>199</v>
      </c>
      <c r="F47" s="3">
        <v>27</v>
      </c>
      <c r="G47" s="3">
        <v>0</v>
      </c>
      <c r="H47" s="3">
        <v>1</v>
      </c>
      <c r="I47" s="3">
        <v>0</v>
      </c>
      <c r="J47" s="3">
        <v>0</v>
      </c>
      <c r="K47" s="3">
        <v>99</v>
      </c>
      <c r="L47" s="3">
        <v>185</v>
      </c>
      <c r="M47" s="3">
        <v>36</v>
      </c>
    </row>
    <row r="48" spans="1:13" ht="12.75">
      <c r="A48" s="1" t="s">
        <v>50</v>
      </c>
      <c r="B48" s="1" t="s">
        <v>21</v>
      </c>
      <c r="C48" s="4">
        <f t="shared" si="0"/>
        <v>3588</v>
      </c>
      <c r="D48" s="4">
        <f>+D47</f>
        <v>3041</v>
      </c>
      <c r="E48" s="4">
        <f aca="true" t="shared" si="13" ref="E48:M48">+E47</f>
        <v>199</v>
      </c>
      <c r="F48" s="4">
        <f t="shared" si="13"/>
        <v>27</v>
      </c>
      <c r="G48" s="4">
        <f t="shared" si="13"/>
        <v>0</v>
      </c>
      <c r="H48" s="4">
        <f t="shared" si="13"/>
        <v>1</v>
      </c>
      <c r="I48" s="4">
        <f t="shared" si="13"/>
        <v>0</v>
      </c>
      <c r="J48" s="4">
        <f t="shared" si="13"/>
        <v>0</v>
      </c>
      <c r="K48" s="4">
        <f t="shared" si="13"/>
        <v>99</v>
      </c>
      <c r="L48" s="4">
        <f t="shared" si="13"/>
        <v>185</v>
      </c>
      <c r="M48" s="4">
        <f t="shared" si="13"/>
        <v>36</v>
      </c>
    </row>
    <row r="49" spans="1:13" ht="12.75">
      <c r="A49" t="s">
        <v>52</v>
      </c>
      <c r="B49" t="s">
        <v>53</v>
      </c>
      <c r="C49" s="3">
        <f t="shared" si="0"/>
        <v>25003</v>
      </c>
      <c r="D49" s="3">
        <v>20698</v>
      </c>
      <c r="E49" s="3">
        <v>3369</v>
      </c>
      <c r="F49" s="3">
        <v>206</v>
      </c>
      <c r="G49" s="3">
        <v>1</v>
      </c>
      <c r="H49" s="3">
        <v>1</v>
      </c>
      <c r="I49" s="3">
        <v>0</v>
      </c>
      <c r="J49" s="3">
        <v>0</v>
      </c>
      <c r="K49" s="3">
        <v>254</v>
      </c>
      <c r="L49" s="3">
        <v>215</v>
      </c>
      <c r="M49" s="3">
        <v>259</v>
      </c>
    </row>
    <row r="50" spans="1:13" ht="12.75">
      <c r="A50" t="s">
        <v>52</v>
      </c>
      <c r="B50" s="5" t="s">
        <v>26</v>
      </c>
      <c r="C50" s="3">
        <f t="shared" si="0"/>
        <v>1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</row>
    <row r="51" spans="1:13" ht="12.75">
      <c r="A51" s="1" t="s">
        <v>52</v>
      </c>
      <c r="B51" s="1" t="s">
        <v>21</v>
      </c>
      <c r="C51" s="4">
        <f t="shared" si="0"/>
        <v>25004</v>
      </c>
      <c r="D51" s="4">
        <f>+D49+D50</f>
        <v>20698</v>
      </c>
      <c r="E51" s="4">
        <f aca="true" t="shared" si="14" ref="E51:M51">+E49+E50</f>
        <v>3369</v>
      </c>
      <c r="F51" s="4">
        <f t="shared" si="14"/>
        <v>207</v>
      </c>
      <c r="G51" s="4">
        <f t="shared" si="14"/>
        <v>1</v>
      </c>
      <c r="H51" s="4">
        <f t="shared" si="14"/>
        <v>1</v>
      </c>
      <c r="I51" s="4">
        <f t="shared" si="14"/>
        <v>0</v>
      </c>
      <c r="J51" s="4">
        <f t="shared" si="14"/>
        <v>0</v>
      </c>
      <c r="K51" s="4">
        <f t="shared" si="14"/>
        <v>254</v>
      </c>
      <c r="L51" s="4">
        <f t="shared" si="14"/>
        <v>215</v>
      </c>
      <c r="M51" s="4">
        <f t="shared" si="14"/>
        <v>259</v>
      </c>
    </row>
    <row r="52" spans="1:13" ht="12.75">
      <c r="A52" t="s">
        <v>54</v>
      </c>
      <c r="B52" t="s">
        <v>55</v>
      </c>
      <c r="C52" s="3">
        <f t="shared" si="0"/>
        <v>124</v>
      </c>
      <c r="D52" s="3">
        <v>37</v>
      </c>
      <c r="E52" s="3">
        <v>12</v>
      </c>
      <c r="F52" s="3">
        <v>0</v>
      </c>
      <c r="G52" s="3">
        <v>0</v>
      </c>
      <c r="H52" s="3">
        <v>7</v>
      </c>
      <c r="I52" s="3">
        <v>0</v>
      </c>
      <c r="J52" s="3">
        <v>0</v>
      </c>
      <c r="K52" s="3">
        <v>67</v>
      </c>
      <c r="L52" s="3">
        <v>0</v>
      </c>
      <c r="M52" s="3">
        <v>1</v>
      </c>
    </row>
    <row r="53" spans="1:13" ht="12.75">
      <c r="A53" t="s">
        <v>54</v>
      </c>
      <c r="B53" t="s">
        <v>56</v>
      </c>
      <c r="C53" s="3">
        <f t="shared" si="0"/>
        <v>2780</v>
      </c>
      <c r="D53" s="3">
        <v>2247</v>
      </c>
      <c r="E53" s="3">
        <v>241</v>
      </c>
      <c r="F53" s="3">
        <v>25</v>
      </c>
      <c r="G53" s="3">
        <v>2</v>
      </c>
      <c r="H53" s="3">
        <v>1</v>
      </c>
      <c r="I53" s="3">
        <v>0</v>
      </c>
      <c r="J53" s="3">
        <v>3</v>
      </c>
      <c r="K53" s="3">
        <v>131</v>
      </c>
      <c r="L53" s="3">
        <v>125</v>
      </c>
      <c r="M53" s="3">
        <v>5</v>
      </c>
    </row>
    <row r="54" spans="1:13" ht="12.75">
      <c r="A54" s="1" t="s">
        <v>54</v>
      </c>
      <c r="B54" s="1" t="s">
        <v>21</v>
      </c>
      <c r="C54" s="4">
        <f t="shared" si="0"/>
        <v>2904</v>
      </c>
      <c r="D54" s="4">
        <f>+D52+D53</f>
        <v>2284</v>
      </c>
      <c r="E54" s="4">
        <f aca="true" t="shared" si="15" ref="E54:M54">+E52+E53</f>
        <v>253</v>
      </c>
      <c r="F54" s="4">
        <f t="shared" si="15"/>
        <v>25</v>
      </c>
      <c r="G54" s="4">
        <f t="shared" si="15"/>
        <v>2</v>
      </c>
      <c r="H54" s="4">
        <f t="shared" si="15"/>
        <v>8</v>
      </c>
      <c r="I54" s="4">
        <f t="shared" si="15"/>
        <v>0</v>
      </c>
      <c r="J54" s="4">
        <f t="shared" si="15"/>
        <v>3</v>
      </c>
      <c r="K54" s="4">
        <f t="shared" si="15"/>
        <v>198</v>
      </c>
      <c r="L54" s="4">
        <f t="shared" si="15"/>
        <v>125</v>
      </c>
      <c r="M54" s="4">
        <f t="shared" si="15"/>
        <v>6</v>
      </c>
    </row>
    <row r="55" spans="1:13" ht="12.75">
      <c r="A55" t="s">
        <v>57</v>
      </c>
      <c r="B55" t="s">
        <v>58</v>
      </c>
      <c r="C55" s="3">
        <f t="shared" si="0"/>
        <v>324</v>
      </c>
      <c r="D55" s="3">
        <v>228</v>
      </c>
      <c r="E55" s="3">
        <v>35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10</v>
      </c>
      <c r="L55" s="3">
        <v>50</v>
      </c>
      <c r="M55" s="3">
        <v>0</v>
      </c>
    </row>
    <row r="56" spans="1:13" ht="12.75">
      <c r="A56" t="s">
        <v>57</v>
      </c>
      <c r="B56" t="s">
        <v>59</v>
      </c>
      <c r="C56" s="3">
        <f t="shared" si="0"/>
        <v>4175</v>
      </c>
      <c r="D56" s="3">
        <v>3127</v>
      </c>
      <c r="E56" s="3">
        <v>582</v>
      </c>
      <c r="F56" s="3">
        <v>14</v>
      </c>
      <c r="G56" s="3">
        <v>0</v>
      </c>
      <c r="H56" s="3">
        <v>2</v>
      </c>
      <c r="I56" s="3">
        <v>0</v>
      </c>
      <c r="J56" s="3">
        <v>0</v>
      </c>
      <c r="K56" s="3">
        <v>110</v>
      </c>
      <c r="L56" s="3">
        <v>323</v>
      </c>
      <c r="M56" s="3">
        <v>17</v>
      </c>
    </row>
    <row r="57" spans="1:13" ht="12.75">
      <c r="A57" s="1" t="s">
        <v>57</v>
      </c>
      <c r="B57" s="1" t="s">
        <v>21</v>
      </c>
      <c r="C57" s="4">
        <f t="shared" si="0"/>
        <v>4499</v>
      </c>
      <c r="D57" s="4">
        <f>+D55+D56</f>
        <v>3355</v>
      </c>
      <c r="E57" s="4">
        <f aca="true" t="shared" si="16" ref="E57:M57">+E55+E56</f>
        <v>617</v>
      </c>
      <c r="F57" s="4">
        <f t="shared" si="16"/>
        <v>14</v>
      </c>
      <c r="G57" s="4">
        <f t="shared" si="16"/>
        <v>0</v>
      </c>
      <c r="H57" s="4">
        <f t="shared" si="16"/>
        <v>3</v>
      </c>
      <c r="I57" s="4">
        <f t="shared" si="16"/>
        <v>0</v>
      </c>
      <c r="J57" s="4">
        <f t="shared" si="16"/>
        <v>0</v>
      </c>
      <c r="K57" s="4">
        <f t="shared" si="16"/>
        <v>120</v>
      </c>
      <c r="L57" s="4">
        <f t="shared" si="16"/>
        <v>373</v>
      </c>
      <c r="M57" s="4">
        <f t="shared" si="16"/>
        <v>17</v>
      </c>
    </row>
    <row r="58" spans="1:13" ht="12.75">
      <c r="A58" t="s">
        <v>60</v>
      </c>
      <c r="B58" t="s">
        <v>61</v>
      </c>
      <c r="C58" s="3">
        <f t="shared" si="0"/>
        <v>1517</v>
      </c>
      <c r="D58" s="3">
        <v>1210</v>
      </c>
      <c r="E58" s="3">
        <v>158</v>
      </c>
      <c r="F58" s="3">
        <v>6</v>
      </c>
      <c r="G58" s="3">
        <v>0</v>
      </c>
      <c r="H58" s="3">
        <v>1</v>
      </c>
      <c r="I58" s="3">
        <v>0</v>
      </c>
      <c r="J58" s="3">
        <v>0</v>
      </c>
      <c r="K58" s="3">
        <v>31</v>
      </c>
      <c r="L58" s="3">
        <v>88</v>
      </c>
      <c r="M58" s="3">
        <v>23</v>
      </c>
    </row>
    <row r="59" spans="1:13" ht="12.75">
      <c r="A59" t="s">
        <v>60</v>
      </c>
      <c r="B59" t="s">
        <v>32</v>
      </c>
      <c r="C59" s="3">
        <f t="shared" si="0"/>
        <v>1154</v>
      </c>
      <c r="D59" s="3">
        <v>916</v>
      </c>
      <c r="E59" s="3">
        <v>137</v>
      </c>
      <c r="F59" s="3">
        <v>2</v>
      </c>
      <c r="G59" s="3">
        <v>0</v>
      </c>
      <c r="H59" s="3">
        <v>2</v>
      </c>
      <c r="I59" s="3">
        <v>0</v>
      </c>
      <c r="J59" s="3">
        <v>0</v>
      </c>
      <c r="K59" s="3">
        <v>38</v>
      </c>
      <c r="L59" s="3">
        <v>43</v>
      </c>
      <c r="M59" s="3">
        <v>16</v>
      </c>
    </row>
    <row r="60" spans="1:13" ht="12.75">
      <c r="A60" t="s">
        <v>60</v>
      </c>
      <c r="B60" t="s">
        <v>62</v>
      </c>
      <c r="C60" s="3">
        <f t="shared" si="0"/>
        <v>1898</v>
      </c>
      <c r="D60" s="3">
        <v>1289</v>
      </c>
      <c r="E60" s="3">
        <v>317</v>
      </c>
      <c r="F60" s="3">
        <v>1</v>
      </c>
      <c r="G60" s="3">
        <v>0</v>
      </c>
      <c r="H60" s="3">
        <v>9</v>
      </c>
      <c r="I60" s="3">
        <v>0</v>
      </c>
      <c r="J60" s="3">
        <v>0</v>
      </c>
      <c r="K60" s="3">
        <v>70</v>
      </c>
      <c r="L60" s="3">
        <v>202</v>
      </c>
      <c r="M60" s="3">
        <v>10</v>
      </c>
    </row>
    <row r="61" spans="1:13" ht="12.75">
      <c r="A61" s="1" t="s">
        <v>60</v>
      </c>
      <c r="B61" s="1" t="s">
        <v>21</v>
      </c>
      <c r="C61" s="4">
        <f t="shared" si="0"/>
        <v>4569</v>
      </c>
      <c r="D61" s="4">
        <f>+D58+D59+D60</f>
        <v>3415</v>
      </c>
      <c r="E61" s="4">
        <f aca="true" t="shared" si="17" ref="E61:M61">+E58+E59+E60</f>
        <v>612</v>
      </c>
      <c r="F61" s="4">
        <f t="shared" si="17"/>
        <v>9</v>
      </c>
      <c r="G61" s="4">
        <f t="shared" si="17"/>
        <v>0</v>
      </c>
      <c r="H61" s="4">
        <f t="shared" si="17"/>
        <v>12</v>
      </c>
      <c r="I61" s="4">
        <f t="shared" si="17"/>
        <v>0</v>
      </c>
      <c r="J61" s="4">
        <f t="shared" si="17"/>
        <v>0</v>
      </c>
      <c r="K61" s="4">
        <f t="shared" si="17"/>
        <v>139</v>
      </c>
      <c r="L61" s="4">
        <f t="shared" si="17"/>
        <v>333</v>
      </c>
      <c r="M61" s="4">
        <f t="shared" si="17"/>
        <v>49</v>
      </c>
    </row>
    <row r="62" spans="1:13" ht="12.75">
      <c r="A62" t="s">
        <v>63</v>
      </c>
      <c r="B62" t="s">
        <v>32</v>
      </c>
      <c r="C62" s="3">
        <f t="shared" si="0"/>
        <v>3779</v>
      </c>
      <c r="D62" s="3">
        <v>2944</v>
      </c>
      <c r="E62" s="3">
        <v>581</v>
      </c>
      <c r="F62" s="3">
        <v>24</v>
      </c>
      <c r="G62" s="3">
        <v>0</v>
      </c>
      <c r="H62" s="3">
        <v>4</v>
      </c>
      <c r="I62" s="3">
        <v>0</v>
      </c>
      <c r="J62" s="3">
        <v>0</v>
      </c>
      <c r="K62" s="3">
        <v>91</v>
      </c>
      <c r="L62" s="3">
        <v>88</v>
      </c>
      <c r="M62" s="3">
        <v>47</v>
      </c>
    </row>
    <row r="63" spans="1:13" ht="12.75">
      <c r="A63" t="s">
        <v>63</v>
      </c>
      <c r="B63" t="s">
        <v>64</v>
      </c>
      <c r="C63" s="3">
        <f t="shared" si="0"/>
        <v>3696</v>
      </c>
      <c r="D63" s="3">
        <v>2724</v>
      </c>
      <c r="E63" s="3">
        <v>517</v>
      </c>
      <c r="F63" s="3">
        <v>35</v>
      </c>
      <c r="G63" s="3">
        <v>0</v>
      </c>
      <c r="H63" s="3">
        <v>1</v>
      </c>
      <c r="I63" s="3">
        <v>0</v>
      </c>
      <c r="J63" s="3">
        <v>0</v>
      </c>
      <c r="K63" s="3">
        <v>80</v>
      </c>
      <c r="L63" s="3">
        <v>280</v>
      </c>
      <c r="M63" s="3">
        <v>59</v>
      </c>
    </row>
    <row r="64" spans="1:13" ht="12.75">
      <c r="A64" s="5" t="s">
        <v>63</v>
      </c>
      <c r="B64" s="5" t="s">
        <v>26</v>
      </c>
      <c r="C64" s="6">
        <f t="shared" si="0"/>
        <v>1</v>
      </c>
      <c r="D64" s="6">
        <v>0</v>
      </c>
      <c r="E64" s="6">
        <v>0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1" t="s">
        <v>63</v>
      </c>
      <c r="B65" s="1" t="s">
        <v>21</v>
      </c>
      <c r="C65" s="4">
        <f t="shared" si="0"/>
        <v>7476</v>
      </c>
      <c r="D65" s="4">
        <f>+D62+D63+D64</f>
        <v>5668</v>
      </c>
      <c r="E65" s="4">
        <f aca="true" t="shared" si="18" ref="E65:M65">+E62+E63+E64</f>
        <v>1098</v>
      </c>
      <c r="F65" s="4">
        <f t="shared" si="18"/>
        <v>60</v>
      </c>
      <c r="G65" s="4">
        <f t="shared" si="18"/>
        <v>0</v>
      </c>
      <c r="H65" s="4">
        <f t="shared" si="18"/>
        <v>5</v>
      </c>
      <c r="I65" s="4">
        <f t="shared" si="18"/>
        <v>0</v>
      </c>
      <c r="J65" s="4">
        <f t="shared" si="18"/>
        <v>0</v>
      </c>
      <c r="K65" s="4">
        <f t="shared" si="18"/>
        <v>171</v>
      </c>
      <c r="L65" s="4">
        <f t="shared" si="18"/>
        <v>368</v>
      </c>
      <c r="M65" s="4">
        <f t="shared" si="18"/>
        <v>106</v>
      </c>
    </row>
    <row r="66" spans="1:13" ht="12.75">
      <c r="A66" t="s">
        <v>65</v>
      </c>
      <c r="B66" t="s">
        <v>25</v>
      </c>
      <c r="C66" s="3">
        <f t="shared" si="0"/>
        <v>4500</v>
      </c>
      <c r="D66" s="3">
        <v>4052</v>
      </c>
      <c r="E66" s="3">
        <v>232</v>
      </c>
      <c r="F66" s="3">
        <v>15</v>
      </c>
      <c r="G66" s="3">
        <v>10</v>
      </c>
      <c r="H66" s="3">
        <v>1</v>
      </c>
      <c r="I66" s="3">
        <v>0</v>
      </c>
      <c r="J66" s="3">
        <v>0</v>
      </c>
      <c r="K66" s="3">
        <v>50</v>
      </c>
      <c r="L66" s="3">
        <v>108</v>
      </c>
      <c r="M66" s="3">
        <v>32</v>
      </c>
    </row>
    <row r="67" spans="1:13" ht="12.75">
      <c r="A67" s="1" t="s">
        <v>65</v>
      </c>
      <c r="B67" s="1" t="s">
        <v>21</v>
      </c>
      <c r="C67" s="4">
        <f t="shared" si="0"/>
        <v>4500</v>
      </c>
      <c r="D67" s="4">
        <f>+D66</f>
        <v>4052</v>
      </c>
      <c r="E67" s="4">
        <f aca="true" t="shared" si="19" ref="E67:M67">+E66</f>
        <v>232</v>
      </c>
      <c r="F67" s="4">
        <f t="shared" si="19"/>
        <v>15</v>
      </c>
      <c r="G67" s="4">
        <f t="shared" si="19"/>
        <v>10</v>
      </c>
      <c r="H67" s="4">
        <f t="shared" si="19"/>
        <v>1</v>
      </c>
      <c r="I67" s="4">
        <f t="shared" si="19"/>
        <v>0</v>
      </c>
      <c r="J67" s="4">
        <f t="shared" si="19"/>
        <v>0</v>
      </c>
      <c r="K67" s="4">
        <f t="shared" si="19"/>
        <v>50</v>
      </c>
      <c r="L67" s="4">
        <f t="shared" si="19"/>
        <v>108</v>
      </c>
      <c r="M67" s="4">
        <f t="shared" si="19"/>
        <v>32</v>
      </c>
    </row>
    <row r="68" spans="1:13" ht="12.75">
      <c r="A68" t="s">
        <v>66</v>
      </c>
      <c r="B68" t="s">
        <v>67</v>
      </c>
      <c r="C68" s="3">
        <f t="shared" si="0"/>
        <v>600</v>
      </c>
      <c r="D68" s="3">
        <v>434</v>
      </c>
      <c r="E68" s="3">
        <v>87</v>
      </c>
      <c r="F68" s="3">
        <v>0</v>
      </c>
      <c r="G68" s="3">
        <v>0</v>
      </c>
      <c r="H68" s="3">
        <v>2</v>
      </c>
      <c r="I68" s="3">
        <v>0</v>
      </c>
      <c r="J68" s="3">
        <v>0</v>
      </c>
      <c r="K68" s="3">
        <v>19</v>
      </c>
      <c r="L68" s="3">
        <v>49</v>
      </c>
      <c r="M68" s="3">
        <v>9</v>
      </c>
    </row>
    <row r="69" spans="1:13" ht="12.75">
      <c r="A69" t="s">
        <v>66</v>
      </c>
      <c r="B69" t="s">
        <v>68</v>
      </c>
      <c r="C69" s="3">
        <f t="shared" si="0"/>
        <v>1694</v>
      </c>
      <c r="D69" s="3">
        <v>1286</v>
      </c>
      <c r="E69" s="3">
        <v>255</v>
      </c>
      <c r="F69" s="3">
        <v>24</v>
      </c>
      <c r="G69" s="3">
        <v>9</v>
      </c>
      <c r="H69" s="3">
        <v>1</v>
      </c>
      <c r="I69" s="3">
        <v>0</v>
      </c>
      <c r="J69" s="3">
        <v>0</v>
      </c>
      <c r="K69" s="3">
        <v>36</v>
      </c>
      <c r="L69" s="3">
        <v>79</v>
      </c>
      <c r="M69" s="3">
        <v>4</v>
      </c>
    </row>
    <row r="70" spans="1:13" ht="12.75">
      <c r="A70" s="1" t="s">
        <v>66</v>
      </c>
      <c r="B70" s="1" t="s">
        <v>21</v>
      </c>
      <c r="C70" s="4">
        <f t="shared" si="0"/>
        <v>2294</v>
      </c>
      <c r="D70" s="4">
        <f>+D68+D69</f>
        <v>1720</v>
      </c>
      <c r="E70" s="4">
        <f aca="true" t="shared" si="20" ref="E70:M70">+E68+E69</f>
        <v>342</v>
      </c>
      <c r="F70" s="4">
        <f t="shared" si="20"/>
        <v>24</v>
      </c>
      <c r="G70" s="4">
        <f t="shared" si="20"/>
        <v>9</v>
      </c>
      <c r="H70" s="4">
        <f t="shared" si="20"/>
        <v>3</v>
      </c>
      <c r="I70" s="4">
        <f t="shared" si="20"/>
        <v>0</v>
      </c>
      <c r="J70" s="4">
        <f t="shared" si="20"/>
        <v>0</v>
      </c>
      <c r="K70" s="4">
        <f t="shared" si="20"/>
        <v>55</v>
      </c>
      <c r="L70" s="4">
        <f t="shared" si="20"/>
        <v>128</v>
      </c>
      <c r="M70" s="4">
        <f t="shared" si="20"/>
        <v>13</v>
      </c>
    </row>
    <row r="71" spans="1:13" ht="12.75">
      <c r="A71" t="s">
        <v>69</v>
      </c>
      <c r="B71" t="s">
        <v>25</v>
      </c>
      <c r="C71" s="3">
        <f t="shared" si="0"/>
        <v>413</v>
      </c>
      <c r="D71" s="3">
        <v>294</v>
      </c>
      <c r="E71" s="3">
        <v>28</v>
      </c>
      <c r="F71" s="3">
        <v>1</v>
      </c>
      <c r="G71" s="3">
        <v>2</v>
      </c>
      <c r="H71" s="3">
        <v>1</v>
      </c>
      <c r="I71" s="3">
        <v>0</v>
      </c>
      <c r="J71" s="3">
        <v>0</v>
      </c>
      <c r="K71" s="3">
        <v>19</v>
      </c>
      <c r="L71" s="3">
        <v>61</v>
      </c>
      <c r="M71" s="3">
        <v>7</v>
      </c>
    </row>
    <row r="72" spans="1:13" ht="12.75">
      <c r="A72" t="s">
        <v>69</v>
      </c>
      <c r="B72" t="s">
        <v>29</v>
      </c>
      <c r="C72" s="3">
        <f t="shared" si="0"/>
        <v>235</v>
      </c>
      <c r="D72" s="3">
        <v>194</v>
      </c>
      <c r="E72" s="3">
        <v>15</v>
      </c>
      <c r="F72" s="3">
        <v>0</v>
      </c>
      <c r="G72" s="3">
        <v>0</v>
      </c>
      <c r="H72" s="3">
        <v>2</v>
      </c>
      <c r="I72" s="3">
        <v>0</v>
      </c>
      <c r="J72" s="3">
        <v>0</v>
      </c>
      <c r="K72" s="3">
        <v>19</v>
      </c>
      <c r="L72" s="3">
        <v>3</v>
      </c>
      <c r="M72" s="3">
        <v>2</v>
      </c>
    </row>
    <row r="73" spans="1:13" ht="12.75">
      <c r="A73" t="s">
        <v>69</v>
      </c>
      <c r="B73" t="s">
        <v>39</v>
      </c>
      <c r="C73" s="3">
        <f>SUM(D73:M73)</f>
        <v>5888</v>
      </c>
      <c r="D73" s="3">
        <v>4720</v>
      </c>
      <c r="E73" s="3">
        <v>721</v>
      </c>
      <c r="F73" s="3">
        <v>21</v>
      </c>
      <c r="G73" s="3">
        <v>14</v>
      </c>
      <c r="H73" s="3">
        <v>5</v>
      </c>
      <c r="I73" s="3">
        <v>0</v>
      </c>
      <c r="J73" s="3">
        <v>0</v>
      </c>
      <c r="K73" s="3">
        <v>132</v>
      </c>
      <c r="L73" s="3">
        <v>203</v>
      </c>
      <c r="M73" s="3">
        <v>72</v>
      </c>
    </row>
    <row r="74" spans="1:13" ht="12.75">
      <c r="A74" s="1" t="s">
        <v>69</v>
      </c>
      <c r="B74" s="1" t="s">
        <v>21</v>
      </c>
      <c r="C74" s="4">
        <f>SUM(D74:M74)</f>
        <v>6536</v>
      </c>
      <c r="D74" s="4">
        <f>+D71+D72+D73</f>
        <v>5208</v>
      </c>
      <c r="E74" s="4">
        <f aca="true" t="shared" si="21" ref="E74:M74">+E71+E72+E73</f>
        <v>764</v>
      </c>
      <c r="F74" s="4">
        <f t="shared" si="21"/>
        <v>22</v>
      </c>
      <c r="G74" s="4">
        <f t="shared" si="21"/>
        <v>16</v>
      </c>
      <c r="H74" s="4">
        <f t="shared" si="21"/>
        <v>8</v>
      </c>
      <c r="I74" s="4">
        <f t="shared" si="21"/>
        <v>0</v>
      </c>
      <c r="J74" s="4">
        <f t="shared" si="21"/>
        <v>0</v>
      </c>
      <c r="K74" s="4">
        <f t="shared" si="21"/>
        <v>170</v>
      </c>
      <c r="L74" s="4">
        <f t="shared" si="21"/>
        <v>267</v>
      </c>
      <c r="M74" s="4">
        <f t="shared" si="21"/>
        <v>81</v>
      </c>
    </row>
    <row r="75" spans="2:3" ht="12.75">
      <c r="B75" s="7"/>
      <c r="C75" s="3"/>
    </row>
    <row r="76" spans="1:13" ht="12.75">
      <c r="A76" s="1" t="s">
        <v>70</v>
      </c>
      <c r="C76" s="4">
        <f>+C20+C26+C43+C45+C52+C72</f>
        <v>2347</v>
      </c>
      <c r="D76" s="4">
        <f aca="true" t="shared" si="22" ref="D76:M76">+D20+D26+D43+D45+D52+D72</f>
        <v>1933</v>
      </c>
      <c r="E76" s="4">
        <f t="shared" si="22"/>
        <v>182</v>
      </c>
      <c r="F76" s="4">
        <f t="shared" si="22"/>
        <v>2</v>
      </c>
      <c r="G76" s="4">
        <f t="shared" si="22"/>
        <v>0</v>
      </c>
      <c r="H76" s="4">
        <f t="shared" si="22"/>
        <v>17</v>
      </c>
      <c r="I76" s="4">
        <f t="shared" si="22"/>
        <v>0</v>
      </c>
      <c r="J76" s="4">
        <f t="shared" si="22"/>
        <v>0</v>
      </c>
      <c r="K76" s="4">
        <f t="shared" si="22"/>
        <v>179</v>
      </c>
      <c r="L76" s="4">
        <f t="shared" si="22"/>
        <v>18</v>
      </c>
      <c r="M76" s="4">
        <f t="shared" si="22"/>
        <v>16</v>
      </c>
    </row>
    <row r="77" spans="1:13" ht="12.75">
      <c r="A77" s="1" t="s">
        <v>71</v>
      </c>
      <c r="C77" s="4">
        <f>+C79-C76-C78</f>
        <v>133773</v>
      </c>
      <c r="D77" s="4">
        <f aca="true" t="shared" si="23" ref="D77:M77">+D79-D76-D78</f>
        <v>109973</v>
      </c>
      <c r="E77" s="4">
        <f t="shared" si="23"/>
        <v>15054</v>
      </c>
      <c r="F77" s="4">
        <f t="shared" si="23"/>
        <v>710</v>
      </c>
      <c r="G77" s="4">
        <f t="shared" si="23"/>
        <v>152</v>
      </c>
      <c r="H77" s="4">
        <f t="shared" si="23"/>
        <v>69</v>
      </c>
      <c r="I77" s="4">
        <f t="shared" si="23"/>
        <v>0</v>
      </c>
      <c r="J77" s="4">
        <f t="shared" si="23"/>
        <v>4</v>
      </c>
      <c r="K77" s="4">
        <f t="shared" si="23"/>
        <v>2308</v>
      </c>
      <c r="L77" s="4">
        <f t="shared" si="23"/>
        <v>4204</v>
      </c>
      <c r="M77" s="4">
        <f t="shared" si="23"/>
        <v>1299</v>
      </c>
    </row>
    <row r="78" spans="1:13" ht="12.75">
      <c r="A78" s="1" t="s">
        <v>72</v>
      </c>
      <c r="C78" s="4">
        <f>+C16+C31+C50+C64</f>
        <v>5</v>
      </c>
      <c r="D78" s="4">
        <f aca="true" t="shared" si="24" ref="D78:M78">+D16+D31+D50+D64</f>
        <v>0</v>
      </c>
      <c r="E78" s="4">
        <f t="shared" si="24"/>
        <v>1</v>
      </c>
      <c r="F78" s="4">
        <f t="shared" si="24"/>
        <v>4</v>
      </c>
      <c r="G78" s="4">
        <f t="shared" si="24"/>
        <v>0</v>
      </c>
      <c r="H78" s="4">
        <f t="shared" si="24"/>
        <v>0</v>
      </c>
      <c r="I78" s="4">
        <f t="shared" si="24"/>
        <v>0</v>
      </c>
      <c r="J78" s="4">
        <f t="shared" si="24"/>
        <v>0</v>
      </c>
      <c r="K78" s="4">
        <f t="shared" si="24"/>
        <v>0</v>
      </c>
      <c r="L78" s="4">
        <f t="shared" si="24"/>
        <v>0</v>
      </c>
      <c r="M78" s="4">
        <f t="shared" si="24"/>
        <v>0</v>
      </c>
    </row>
    <row r="79" spans="1:13" ht="12.75">
      <c r="A79" s="1" t="s">
        <v>73</v>
      </c>
      <c r="C79" s="4">
        <f>+C12+C14+C17+C19+C21+C25+C27+C32+C37+C42+C44+C46+C48+C51+C54+C57+C61+C65+C67+C70+C74</f>
        <v>136125</v>
      </c>
      <c r="D79" s="4">
        <f aca="true" t="shared" si="25" ref="D79:M79">+D12+D14+D17+D19+D21+D25+D27+D32+D37+D42+D44+D46+D48+D51+D54+D57+D61+D65+D67+D70+D74</f>
        <v>111906</v>
      </c>
      <c r="E79" s="4">
        <f t="shared" si="25"/>
        <v>15237</v>
      </c>
      <c r="F79" s="4">
        <f t="shared" si="25"/>
        <v>716</v>
      </c>
      <c r="G79" s="4">
        <f t="shared" si="25"/>
        <v>152</v>
      </c>
      <c r="H79" s="4">
        <f t="shared" si="25"/>
        <v>86</v>
      </c>
      <c r="I79" s="4">
        <f t="shared" si="25"/>
        <v>0</v>
      </c>
      <c r="J79" s="4">
        <f t="shared" si="25"/>
        <v>4</v>
      </c>
      <c r="K79" s="4">
        <f t="shared" si="25"/>
        <v>2487</v>
      </c>
      <c r="L79" s="4">
        <f t="shared" si="25"/>
        <v>4222</v>
      </c>
      <c r="M79" s="4">
        <f t="shared" si="25"/>
        <v>1315</v>
      </c>
    </row>
    <row r="80" ht="12.75">
      <c r="C80" s="3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8"/>
  <sheetViews>
    <sheetView tabSelected="1" workbookViewId="0" topLeftCell="C49">
      <selection activeCell="N70" sqref="N70"/>
    </sheetView>
  </sheetViews>
  <sheetFormatPr defaultColWidth="11.421875" defaultRowHeight="12.75"/>
  <cols>
    <col min="1" max="1" width="21.8515625" style="0" customWidth="1"/>
    <col min="2" max="2" width="27.421875" style="0" customWidth="1"/>
  </cols>
  <sheetData>
    <row r="2" spans="1:13" ht="12.75">
      <c r="A2" s="9" t="s">
        <v>0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9" t="s">
        <v>1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9" t="s">
        <v>74</v>
      </c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9" t="s">
        <v>75</v>
      </c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9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9" t="s">
        <v>3</v>
      </c>
      <c r="B7" s="9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76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</row>
    <row r="8" spans="1:13" ht="12.75">
      <c r="A8" s="8" t="s">
        <v>16</v>
      </c>
      <c r="B8" s="8" t="s">
        <v>17</v>
      </c>
      <c r="C8" s="3">
        <v>1032.215</v>
      </c>
      <c r="D8" s="3">
        <v>462.591</v>
      </c>
      <c r="E8" s="3">
        <v>120.118</v>
      </c>
      <c r="F8" s="3">
        <v>0</v>
      </c>
      <c r="G8" s="3">
        <v>0</v>
      </c>
      <c r="H8" s="3">
        <v>91.9</v>
      </c>
      <c r="I8" s="3">
        <v>0</v>
      </c>
      <c r="J8" s="3">
        <v>0</v>
      </c>
      <c r="K8" s="3">
        <v>65.6</v>
      </c>
      <c r="L8" s="3">
        <v>251.661</v>
      </c>
      <c r="M8" s="3">
        <v>40.345</v>
      </c>
    </row>
    <row r="9" spans="1:13" ht="12.75">
      <c r="A9" s="8" t="s">
        <v>16</v>
      </c>
      <c r="B9" s="8" t="s">
        <v>18</v>
      </c>
      <c r="C9" s="3">
        <v>12386.834</v>
      </c>
      <c r="D9" s="3">
        <v>3885.828</v>
      </c>
      <c r="E9" s="3">
        <v>1746.78</v>
      </c>
      <c r="F9" s="3">
        <v>4274.151</v>
      </c>
      <c r="G9" s="3">
        <v>0</v>
      </c>
      <c r="H9" s="3">
        <v>557.73</v>
      </c>
      <c r="I9" s="3">
        <v>0</v>
      </c>
      <c r="J9" s="3">
        <v>0</v>
      </c>
      <c r="K9" s="3">
        <v>280.215</v>
      </c>
      <c r="L9" s="3">
        <v>1233.832</v>
      </c>
      <c r="M9" s="3">
        <v>408.298</v>
      </c>
    </row>
    <row r="10" spans="1:13" ht="12.75">
      <c r="A10" s="8" t="s">
        <v>16</v>
      </c>
      <c r="B10" s="8" t="s">
        <v>19</v>
      </c>
      <c r="C10" s="3">
        <v>3915.2380000000003</v>
      </c>
      <c r="D10" s="3">
        <v>1744.573</v>
      </c>
      <c r="E10" s="3">
        <v>756.463</v>
      </c>
      <c r="F10" s="3">
        <v>26.26</v>
      </c>
      <c r="G10" s="3">
        <v>0</v>
      </c>
      <c r="H10" s="3">
        <v>0</v>
      </c>
      <c r="I10" s="3">
        <v>0</v>
      </c>
      <c r="J10" s="3">
        <v>0</v>
      </c>
      <c r="K10" s="3">
        <v>187.723</v>
      </c>
      <c r="L10" s="3">
        <v>659.939</v>
      </c>
      <c r="M10" s="3">
        <v>540.28</v>
      </c>
    </row>
    <row r="11" spans="1:13" ht="12.75">
      <c r="A11" s="8" t="s">
        <v>16</v>
      </c>
      <c r="B11" s="8" t="s">
        <v>20</v>
      </c>
      <c r="C11" s="3">
        <v>2460.631</v>
      </c>
      <c r="D11" s="3">
        <v>1047.541</v>
      </c>
      <c r="E11" s="3">
        <v>500.768</v>
      </c>
      <c r="F11" s="3">
        <v>15.035</v>
      </c>
      <c r="G11" s="3">
        <v>0</v>
      </c>
      <c r="H11" s="3">
        <v>294.769</v>
      </c>
      <c r="I11" s="3">
        <v>0</v>
      </c>
      <c r="J11" s="3">
        <v>0</v>
      </c>
      <c r="K11" s="3">
        <v>99.216</v>
      </c>
      <c r="L11" s="3">
        <v>359.885</v>
      </c>
      <c r="M11" s="3">
        <v>143.417</v>
      </c>
    </row>
    <row r="12" spans="1:13" s="1" customFormat="1" ht="12.75">
      <c r="A12" s="9" t="s">
        <v>16</v>
      </c>
      <c r="B12" s="9" t="s">
        <v>21</v>
      </c>
      <c r="C12" s="4">
        <v>19794.918</v>
      </c>
      <c r="D12" s="4">
        <v>7140.533</v>
      </c>
      <c r="E12" s="4">
        <v>3124.129</v>
      </c>
      <c r="F12" s="4">
        <v>4315.446</v>
      </c>
      <c r="G12" s="4">
        <v>0</v>
      </c>
      <c r="H12" s="4">
        <v>944.399</v>
      </c>
      <c r="I12" s="4">
        <v>0</v>
      </c>
      <c r="J12" s="4">
        <v>0</v>
      </c>
      <c r="K12" s="4">
        <v>632.754</v>
      </c>
      <c r="L12" s="4">
        <v>2505.317</v>
      </c>
      <c r="M12" s="4">
        <v>1132.34</v>
      </c>
    </row>
    <row r="13" spans="1:13" ht="12.75">
      <c r="A13" s="8" t="s">
        <v>22</v>
      </c>
      <c r="B13" s="8" t="s">
        <v>23</v>
      </c>
      <c r="C13" s="3">
        <v>5160.134</v>
      </c>
      <c r="D13" s="3">
        <v>1091.025</v>
      </c>
      <c r="E13" s="3">
        <v>626.671</v>
      </c>
      <c r="F13" s="3">
        <v>30.42</v>
      </c>
      <c r="G13" s="3">
        <v>0</v>
      </c>
      <c r="H13" s="3">
        <v>289.048</v>
      </c>
      <c r="I13" s="3">
        <v>0</v>
      </c>
      <c r="J13" s="3">
        <v>3.762</v>
      </c>
      <c r="K13" s="3">
        <v>396.5</v>
      </c>
      <c r="L13" s="3">
        <v>76.36</v>
      </c>
      <c r="M13" s="3">
        <v>2646.348</v>
      </c>
    </row>
    <row r="14" spans="1:13" s="1" customFormat="1" ht="12.75">
      <c r="A14" s="9" t="s">
        <v>22</v>
      </c>
      <c r="B14" s="9" t="s">
        <v>21</v>
      </c>
      <c r="C14" s="4">
        <v>5160.134</v>
      </c>
      <c r="D14" s="4">
        <v>1091.025</v>
      </c>
      <c r="E14" s="4">
        <v>626.671</v>
      </c>
      <c r="F14" s="4">
        <v>30.42</v>
      </c>
      <c r="G14" s="4">
        <v>0</v>
      </c>
      <c r="H14" s="4">
        <v>289.048</v>
      </c>
      <c r="I14" s="4">
        <v>0</v>
      </c>
      <c r="J14" s="4">
        <v>3.762</v>
      </c>
      <c r="K14" s="4">
        <v>396.5</v>
      </c>
      <c r="L14" s="4">
        <v>76.36</v>
      </c>
      <c r="M14" s="4">
        <v>2646.348</v>
      </c>
    </row>
    <row r="15" spans="1:13" ht="12.75">
      <c r="A15" s="8" t="s">
        <v>24</v>
      </c>
      <c r="B15" s="8" t="s">
        <v>25</v>
      </c>
      <c r="C15" s="3">
        <v>195657.049</v>
      </c>
      <c r="D15" s="3">
        <v>93832.254</v>
      </c>
      <c r="E15" s="3">
        <v>35589.163</v>
      </c>
      <c r="F15" s="3">
        <v>38004.655</v>
      </c>
      <c r="G15" s="3">
        <v>1995.927</v>
      </c>
      <c r="H15" s="3">
        <v>10562.549</v>
      </c>
      <c r="I15" s="3">
        <v>0</v>
      </c>
      <c r="J15" s="3">
        <v>0</v>
      </c>
      <c r="K15" s="3">
        <v>10972.094</v>
      </c>
      <c r="L15" s="3">
        <v>1721.007</v>
      </c>
      <c r="M15" s="3">
        <v>2979.4</v>
      </c>
    </row>
    <row r="16" spans="1:13" ht="12.75">
      <c r="A16" s="8" t="s">
        <v>24</v>
      </c>
      <c r="B16" s="8" t="s">
        <v>26</v>
      </c>
      <c r="C16" s="3">
        <v>4116.124</v>
      </c>
      <c r="D16" s="3">
        <v>0</v>
      </c>
      <c r="E16" s="3">
        <v>0</v>
      </c>
      <c r="F16" s="3">
        <v>4116.124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s="1" customFormat="1" ht="12.75">
      <c r="A17" s="9" t="s">
        <v>24</v>
      </c>
      <c r="B17" s="9" t="s">
        <v>21</v>
      </c>
      <c r="C17" s="4">
        <v>199773.173</v>
      </c>
      <c r="D17" s="4">
        <v>93832.254</v>
      </c>
      <c r="E17" s="4">
        <v>35589.163</v>
      </c>
      <c r="F17" s="4">
        <v>42120.778999999995</v>
      </c>
      <c r="G17" s="4">
        <v>1995.927</v>
      </c>
      <c r="H17" s="4">
        <v>10562.549</v>
      </c>
      <c r="I17" s="4">
        <v>0</v>
      </c>
      <c r="J17" s="4">
        <v>0</v>
      </c>
      <c r="K17" s="4">
        <v>10972.094</v>
      </c>
      <c r="L17" s="4">
        <v>1721.007</v>
      </c>
      <c r="M17" s="4">
        <v>2979.4</v>
      </c>
    </row>
    <row r="18" spans="1:13" ht="12.75">
      <c r="A18" s="8" t="s">
        <v>27</v>
      </c>
      <c r="B18" s="8" t="s">
        <v>25</v>
      </c>
      <c r="C18" s="3">
        <v>20387.318999999996</v>
      </c>
      <c r="D18" s="3">
        <v>5049.699</v>
      </c>
      <c r="E18" s="3">
        <v>2546.983</v>
      </c>
      <c r="F18" s="3">
        <v>10321.007</v>
      </c>
      <c r="G18" s="3">
        <v>190.545</v>
      </c>
      <c r="H18" s="3">
        <v>861.275</v>
      </c>
      <c r="I18" s="3">
        <v>0</v>
      </c>
      <c r="J18" s="3">
        <v>0</v>
      </c>
      <c r="K18" s="3">
        <v>473.673</v>
      </c>
      <c r="L18" s="3">
        <v>824.762</v>
      </c>
      <c r="M18" s="3">
        <v>119.375</v>
      </c>
    </row>
    <row r="19" spans="1:13" s="1" customFormat="1" ht="12.75">
      <c r="A19" s="9" t="s">
        <v>27</v>
      </c>
      <c r="B19" s="9" t="s">
        <v>21</v>
      </c>
      <c r="C19" s="4">
        <v>20387.318999999996</v>
      </c>
      <c r="D19" s="4">
        <v>5049.699</v>
      </c>
      <c r="E19" s="4">
        <v>2546.983</v>
      </c>
      <c r="F19" s="4">
        <v>10321.007</v>
      </c>
      <c r="G19" s="4">
        <v>190.545</v>
      </c>
      <c r="H19" s="4">
        <v>861.275</v>
      </c>
      <c r="I19" s="4">
        <v>0</v>
      </c>
      <c r="J19" s="4">
        <v>0</v>
      </c>
      <c r="K19" s="4">
        <v>473.673</v>
      </c>
      <c r="L19" s="4">
        <v>824.762</v>
      </c>
      <c r="M19" s="4">
        <v>119.375</v>
      </c>
    </row>
    <row r="20" spans="1:13" ht="12.75">
      <c r="A20" s="8" t="s">
        <v>28</v>
      </c>
      <c r="B20" s="8" t="s">
        <v>29</v>
      </c>
      <c r="C20" s="3">
        <v>4074.18</v>
      </c>
      <c r="D20" s="3">
        <v>2650.43</v>
      </c>
      <c r="E20" s="3">
        <v>1025.39</v>
      </c>
      <c r="F20" s="3">
        <v>10.73</v>
      </c>
      <c r="G20" s="3">
        <v>0</v>
      </c>
      <c r="H20" s="3">
        <v>0</v>
      </c>
      <c r="I20" s="3">
        <v>0</v>
      </c>
      <c r="J20" s="3">
        <v>0</v>
      </c>
      <c r="K20" s="3">
        <v>377.36</v>
      </c>
      <c r="L20" s="3">
        <v>0.03</v>
      </c>
      <c r="M20" s="3">
        <v>10.24</v>
      </c>
    </row>
    <row r="21" spans="1:13" s="1" customFormat="1" ht="12.75">
      <c r="A21" s="9" t="s">
        <v>28</v>
      </c>
      <c r="B21" s="9" t="s">
        <v>21</v>
      </c>
      <c r="C21" s="4">
        <v>4074.18</v>
      </c>
      <c r="D21" s="4">
        <v>2650.43</v>
      </c>
      <c r="E21" s="4">
        <v>1025.39</v>
      </c>
      <c r="F21" s="4">
        <v>10.73</v>
      </c>
      <c r="G21" s="4">
        <v>0</v>
      </c>
      <c r="H21" s="4">
        <v>0</v>
      </c>
      <c r="I21" s="4">
        <v>0</v>
      </c>
      <c r="J21" s="4">
        <v>0</v>
      </c>
      <c r="K21" s="4">
        <v>377.36</v>
      </c>
      <c r="L21" s="4">
        <v>0.03</v>
      </c>
      <c r="M21" s="4">
        <v>10.24</v>
      </c>
    </row>
    <row r="22" spans="1:13" ht="12.75">
      <c r="A22" s="8" t="s">
        <v>30</v>
      </c>
      <c r="B22" s="8" t="s">
        <v>31</v>
      </c>
      <c r="C22" s="3">
        <v>3379.44</v>
      </c>
      <c r="D22" s="3">
        <v>1301.935</v>
      </c>
      <c r="E22" s="3">
        <v>1356.741</v>
      </c>
      <c r="F22" s="3">
        <v>0</v>
      </c>
      <c r="G22" s="3">
        <v>0</v>
      </c>
      <c r="H22" s="3">
        <v>221.683</v>
      </c>
      <c r="I22" s="3">
        <v>0</v>
      </c>
      <c r="J22" s="3">
        <v>0</v>
      </c>
      <c r="K22" s="3">
        <v>87.085</v>
      </c>
      <c r="L22" s="3">
        <v>340.729</v>
      </c>
      <c r="M22" s="3">
        <v>71.267</v>
      </c>
    </row>
    <row r="23" spans="1:13" ht="12.75">
      <c r="A23" s="8" t="s">
        <v>30</v>
      </c>
      <c r="B23" s="8" t="s">
        <v>32</v>
      </c>
      <c r="C23" s="3">
        <v>1514.831</v>
      </c>
      <c r="D23" s="3">
        <v>553.008</v>
      </c>
      <c r="E23" s="3">
        <v>642.651</v>
      </c>
      <c r="F23" s="3">
        <v>0.733</v>
      </c>
      <c r="G23" s="3">
        <v>0</v>
      </c>
      <c r="H23" s="3">
        <v>165.634</v>
      </c>
      <c r="I23" s="3">
        <v>0</v>
      </c>
      <c r="J23" s="3">
        <v>0</v>
      </c>
      <c r="K23" s="3">
        <v>57.462</v>
      </c>
      <c r="L23" s="3">
        <v>73.58</v>
      </c>
      <c r="M23" s="3">
        <v>21.763</v>
      </c>
    </row>
    <row r="24" spans="1:13" ht="12.75">
      <c r="A24" s="8" t="s">
        <v>30</v>
      </c>
      <c r="B24" s="8" t="s">
        <v>33</v>
      </c>
      <c r="C24" s="3">
        <v>12845.605</v>
      </c>
      <c r="D24" s="3">
        <v>6491.293</v>
      </c>
      <c r="E24" s="3">
        <v>1994.28</v>
      </c>
      <c r="F24" s="3">
        <v>324.794</v>
      </c>
      <c r="G24" s="3">
        <v>0</v>
      </c>
      <c r="H24" s="3">
        <v>1086.557</v>
      </c>
      <c r="I24" s="3">
        <v>0</v>
      </c>
      <c r="J24" s="3">
        <v>0</v>
      </c>
      <c r="K24" s="3">
        <v>300.264</v>
      </c>
      <c r="L24" s="3">
        <v>955.845</v>
      </c>
      <c r="M24" s="3">
        <v>1692.572</v>
      </c>
    </row>
    <row r="25" spans="1:13" s="1" customFormat="1" ht="12.75">
      <c r="A25" s="9" t="s">
        <v>30</v>
      </c>
      <c r="B25" s="9" t="s">
        <v>21</v>
      </c>
      <c r="C25" s="4">
        <v>17739.876</v>
      </c>
      <c r="D25" s="4">
        <v>8346.235999999999</v>
      </c>
      <c r="E25" s="4">
        <v>3993.6719999999996</v>
      </c>
      <c r="F25" s="4">
        <v>325.527</v>
      </c>
      <c r="G25" s="4">
        <v>0</v>
      </c>
      <c r="H25" s="4">
        <v>1473.874</v>
      </c>
      <c r="I25" s="4">
        <v>0</v>
      </c>
      <c r="J25" s="4">
        <v>0</v>
      </c>
      <c r="K25" s="4">
        <v>444.81100000000004</v>
      </c>
      <c r="L25" s="4">
        <v>1370.154</v>
      </c>
      <c r="M25" s="4">
        <v>1785.6019999999999</v>
      </c>
    </row>
    <row r="26" spans="1:13" ht="12.75">
      <c r="A26" s="8" t="s">
        <v>34</v>
      </c>
      <c r="B26" s="8" t="s">
        <v>29</v>
      </c>
      <c r="C26" s="3">
        <v>537.73</v>
      </c>
      <c r="D26" s="3">
        <v>458.95</v>
      </c>
      <c r="E26" s="3">
        <v>42.25</v>
      </c>
      <c r="F26" s="3">
        <v>0</v>
      </c>
      <c r="G26" s="3">
        <v>0</v>
      </c>
      <c r="H26" s="3">
        <v>3.58</v>
      </c>
      <c r="I26" s="3">
        <v>0</v>
      </c>
      <c r="J26" s="3">
        <v>0</v>
      </c>
      <c r="K26" s="3">
        <v>31.04</v>
      </c>
      <c r="L26" s="3">
        <v>0</v>
      </c>
      <c r="M26" s="3">
        <v>1.91</v>
      </c>
    </row>
    <row r="27" spans="1:13" s="1" customFormat="1" ht="12.75">
      <c r="A27" s="9" t="s">
        <v>34</v>
      </c>
      <c r="B27" s="9" t="s">
        <v>21</v>
      </c>
      <c r="C27" s="4">
        <v>537.73</v>
      </c>
      <c r="D27" s="4">
        <v>458.95</v>
      </c>
      <c r="E27" s="4">
        <v>42.25</v>
      </c>
      <c r="F27" s="4">
        <v>0</v>
      </c>
      <c r="G27" s="4">
        <v>0</v>
      </c>
      <c r="H27" s="4">
        <v>3.58</v>
      </c>
      <c r="I27" s="4">
        <v>0</v>
      </c>
      <c r="J27" s="4">
        <v>0</v>
      </c>
      <c r="K27" s="4">
        <v>31.04</v>
      </c>
      <c r="L27" s="4">
        <v>0</v>
      </c>
      <c r="M27" s="4">
        <v>1.91</v>
      </c>
    </row>
    <row r="28" spans="1:13" ht="12.75">
      <c r="A28" s="8" t="s">
        <v>35</v>
      </c>
      <c r="B28" s="8" t="s">
        <v>25</v>
      </c>
      <c r="C28" s="3">
        <v>512.209</v>
      </c>
      <c r="D28" s="3">
        <v>231.504</v>
      </c>
      <c r="E28" s="3">
        <v>44.264</v>
      </c>
      <c r="F28" s="3">
        <v>12.747</v>
      </c>
      <c r="G28" s="3">
        <v>14.219</v>
      </c>
      <c r="H28" s="3">
        <v>89.628</v>
      </c>
      <c r="I28" s="3">
        <v>0</v>
      </c>
      <c r="J28" s="3">
        <v>0</v>
      </c>
      <c r="K28" s="3">
        <v>22.523</v>
      </c>
      <c r="L28" s="3">
        <v>95.959</v>
      </c>
      <c r="M28" s="3">
        <v>1.365</v>
      </c>
    </row>
    <row r="29" spans="1:13" ht="12.75">
      <c r="A29" s="8" t="s">
        <v>35</v>
      </c>
      <c r="B29" s="8" t="s">
        <v>36</v>
      </c>
      <c r="C29" s="3">
        <v>14898.981</v>
      </c>
      <c r="D29" s="3">
        <v>7696.019</v>
      </c>
      <c r="E29" s="3">
        <v>3420.819</v>
      </c>
      <c r="F29" s="3">
        <v>255.702</v>
      </c>
      <c r="G29" s="3">
        <v>305.393</v>
      </c>
      <c r="H29" s="3">
        <v>1607.084</v>
      </c>
      <c r="I29" s="3">
        <v>0</v>
      </c>
      <c r="J29" s="3">
        <v>0</v>
      </c>
      <c r="K29" s="3">
        <v>495.35</v>
      </c>
      <c r="L29" s="3">
        <v>1006.832</v>
      </c>
      <c r="M29" s="3">
        <v>111.782</v>
      </c>
    </row>
    <row r="30" spans="1:13" ht="12.75">
      <c r="A30" s="8" t="s">
        <v>35</v>
      </c>
      <c r="B30" s="8" t="s">
        <v>37</v>
      </c>
      <c r="C30" s="3">
        <v>6235.732000000001</v>
      </c>
      <c r="D30" s="3">
        <v>2336.7290000000003</v>
      </c>
      <c r="E30" s="3">
        <v>1188.501</v>
      </c>
      <c r="F30" s="3">
        <v>0.788</v>
      </c>
      <c r="G30" s="3">
        <v>0</v>
      </c>
      <c r="H30" s="3">
        <v>466.533</v>
      </c>
      <c r="I30" s="3">
        <v>0</v>
      </c>
      <c r="J30" s="3">
        <v>0</v>
      </c>
      <c r="K30" s="3">
        <v>353.679</v>
      </c>
      <c r="L30" s="3">
        <v>1803.085</v>
      </c>
      <c r="M30" s="3">
        <v>86.417</v>
      </c>
    </row>
    <row r="31" spans="1:13" ht="12.75">
      <c r="A31" s="8" t="s">
        <v>35</v>
      </c>
      <c r="B31" s="8" t="s">
        <v>26</v>
      </c>
      <c r="C31" s="3">
        <v>119.928</v>
      </c>
      <c r="D31" s="3">
        <v>0</v>
      </c>
      <c r="E31" s="3">
        <v>119.928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s="1" customFormat="1" ht="12.75">
      <c r="A32" s="9" t="s">
        <v>35</v>
      </c>
      <c r="B32" s="9" t="s">
        <v>21</v>
      </c>
      <c r="C32" s="4">
        <v>21766.85</v>
      </c>
      <c r="D32" s="4">
        <v>10264.252</v>
      </c>
      <c r="E32" s="4">
        <v>4773.512</v>
      </c>
      <c r="F32" s="4">
        <v>269.237</v>
      </c>
      <c r="G32" s="4">
        <v>319.61199999999997</v>
      </c>
      <c r="H32" s="4">
        <v>2163.245</v>
      </c>
      <c r="I32" s="4">
        <v>0</v>
      </c>
      <c r="J32" s="4">
        <v>0</v>
      </c>
      <c r="K32" s="4">
        <v>871.552</v>
      </c>
      <c r="L32" s="4">
        <v>2905.876</v>
      </c>
      <c r="M32" s="4">
        <v>199.564</v>
      </c>
    </row>
    <row r="33" spans="1:13" ht="12.75">
      <c r="A33" s="8" t="s">
        <v>38</v>
      </c>
      <c r="B33" s="8" t="s">
        <v>39</v>
      </c>
      <c r="C33" s="3">
        <v>132.18</v>
      </c>
      <c r="D33" s="3">
        <v>27.103</v>
      </c>
      <c r="E33" s="3">
        <v>10.114</v>
      </c>
      <c r="F33" s="3">
        <v>0</v>
      </c>
      <c r="G33" s="3">
        <v>0</v>
      </c>
      <c r="H33" s="3">
        <v>6.544</v>
      </c>
      <c r="I33" s="3">
        <v>0</v>
      </c>
      <c r="J33" s="3">
        <v>0</v>
      </c>
      <c r="K33" s="3">
        <v>38.139</v>
      </c>
      <c r="L33" s="3">
        <v>50.28</v>
      </c>
      <c r="M33" s="3">
        <v>0</v>
      </c>
    </row>
    <row r="34" spans="1:13" ht="12.75">
      <c r="A34" s="8" t="s">
        <v>38</v>
      </c>
      <c r="B34" s="8" t="s">
        <v>40</v>
      </c>
      <c r="C34" s="3">
        <v>9495.45</v>
      </c>
      <c r="D34" s="3">
        <v>4103.91</v>
      </c>
      <c r="E34" s="3">
        <v>1979.6</v>
      </c>
      <c r="F34" s="3">
        <v>1218.43</v>
      </c>
      <c r="G34" s="3">
        <v>96.48</v>
      </c>
      <c r="H34" s="3">
        <v>891.36</v>
      </c>
      <c r="I34" s="3">
        <v>0</v>
      </c>
      <c r="J34" s="3">
        <v>0</v>
      </c>
      <c r="K34" s="3">
        <v>421.43</v>
      </c>
      <c r="L34" s="3">
        <v>664.04</v>
      </c>
      <c r="M34" s="3">
        <v>120.2</v>
      </c>
    </row>
    <row r="35" spans="1:13" ht="12.75">
      <c r="A35" s="8" t="s">
        <v>38</v>
      </c>
      <c r="B35" s="8" t="s">
        <v>41</v>
      </c>
      <c r="C35" s="3">
        <v>115.699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115.699</v>
      </c>
      <c r="M35" s="3">
        <v>0</v>
      </c>
    </row>
    <row r="36" spans="1:13" ht="12.75">
      <c r="A36" s="8" t="s">
        <v>38</v>
      </c>
      <c r="B36" s="8" t="s">
        <v>42</v>
      </c>
      <c r="C36" s="3">
        <v>2684.3329999999996</v>
      </c>
      <c r="D36" s="3">
        <v>1417.115</v>
      </c>
      <c r="E36" s="3">
        <v>391.452</v>
      </c>
      <c r="F36" s="3">
        <v>33.774</v>
      </c>
      <c r="G36" s="3">
        <v>0</v>
      </c>
      <c r="H36" s="3">
        <v>380.283</v>
      </c>
      <c r="I36" s="3">
        <v>0</v>
      </c>
      <c r="J36" s="3">
        <v>0</v>
      </c>
      <c r="K36" s="3">
        <v>134.217</v>
      </c>
      <c r="L36" s="3">
        <v>232.727</v>
      </c>
      <c r="M36" s="3">
        <v>94.765</v>
      </c>
    </row>
    <row r="37" spans="1:13" s="1" customFormat="1" ht="12.75">
      <c r="A37" s="9" t="s">
        <v>38</v>
      </c>
      <c r="B37" s="9" t="s">
        <v>21</v>
      </c>
      <c r="C37" s="4">
        <v>12427.661999999998</v>
      </c>
      <c r="D37" s="4">
        <v>5548.128</v>
      </c>
      <c r="E37" s="4">
        <v>2381.166</v>
      </c>
      <c r="F37" s="4">
        <v>1252.2040000000002</v>
      </c>
      <c r="G37" s="4">
        <v>96.48</v>
      </c>
      <c r="H37" s="4">
        <v>1278.187</v>
      </c>
      <c r="I37" s="4">
        <v>0</v>
      </c>
      <c r="J37" s="4">
        <v>0</v>
      </c>
      <c r="K37" s="4">
        <v>593.7860000000001</v>
      </c>
      <c r="L37" s="4">
        <v>1062.7459999999999</v>
      </c>
      <c r="M37" s="4">
        <v>214.965</v>
      </c>
    </row>
    <row r="38" spans="1:13" ht="12.75">
      <c r="A38" s="8" t="s">
        <v>43</v>
      </c>
      <c r="B38" s="8" t="s">
        <v>44</v>
      </c>
      <c r="C38" s="3">
        <v>590.805</v>
      </c>
      <c r="D38" s="3">
        <v>203.261</v>
      </c>
      <c r="E38" s="3">
        <v>46.301</v>
      </c>
      <c r="F38" s="3">
        <v>0</v>
      </c>
      <c r="G38" s="3">
        <v>0</v>
      </c>
      <c r="H38" s="3">
        <v>20.973</v>
      </c>
      <c r="I38" s="3">
        <v>0</v>
      </c>
      <c r="J38" s="3">
        <v>0</v>
      </c>
      <c r="K38" s="3">
        <v>38.209</v>
      </c>
      <c r="L38" s="3">
        <v>213.736</v>
      </c>
      <c r="M38" s="3">
        <v>68.325</v>
      </c>
    </row>
    <row r="39" spans="1:13" ht="12.75">
      <c r="A39" s="8" t="s">
        <v>43</v>
      </c>
      <c r="B39" s="8" t="s">
        <v>45</v>
      </c>
      <c r="C39" s="3">
        <v>4325.217999999999</v>
      </c>
      <c r="D39" s="3">
        <v>1829.598</v>
      </c>
      <c r="E39" s="3">
        <v>783.888</v>
      </c>
      <c r="F39" s="3">
        <v>0</v>
      </c>
      <c r="G39" s="3">
        <v>0</v>
      </c>
      <c r="H39" s="3">
        <v>334.62</v>
      </c>
      <c r="I39" s="3">
        <v>0</v>
      </c>
      <c r="J39" s="3">
        <v>0</v>
      </c>
      <c r="K39" s="3">
        <v>110.745</v>
      </c>
      <c r="L39" s="3">
        <v>133.289</v>
      </c>
      <c r="M39" s="3">
        <v>1133.078</v>
      </c>
    </row>
    <row r="40" spans="1:13" ht="12.75">
      <c r="A40" s="8" t="s">
        <v>43</v>
      </c>
      <c r="B40" s="8" t="s">
        <v>46</v>
      </c>
      <c r="C40" s="3">
        <v>6094.494</v>
      </c>
      <c r="D40" s="3">
        <v>1875.978</v>
      </c>
      <c r="E40" s="3">
        <v>822.035</v>
      </c>
      <c r="F40" s="3">
        <v>2493.456</v>
      </c>
      <c r="G40" s="3">
        <v>0</v>
      </c>
      <c r="H40" s="3">
        <v>385.809</v>
      </c>
      <c r="I40" s="3">
        <v>0</v>
      </c>
      <c r="J40" s="3">
        <v>0</v>
      </c>
      <c r="K40" s="3">
        <v>119.999</v>
      </c>
      <c r="L40" s="3">
        <v>204.379</v>
      </c>
      <c r="M40" s="3">
        <v>192.838</v>
      </c>
    </row>
    <row r="41" spans="1:13" ht="12.75">
      <c r="A41" s="8" t="s">
        <v>43</v>
      </c>
      <c r="B41" s="8" t="s">
        <v>47</v>
      </c>
      <c r="C41" s="3">
        <v>2201.03</v>
      </c>
      <c r="D41" s="3">
        <v>1113.449</v>
      </c>
      <c r="E41" s="3">
        <v>529.376</v>
      </c>
      <c r="F41" s="3">
        <v>14.028</v>
      </c>
      <c r="G41" s="3">
        <v>0</v>
      </c>
      <c r="H41" s="3">
        <v>312.045</v>
      </c>
      <c r="I41" s="3">
        <v>0</v>
      </c>
      <c r="J41" s="3">
        <v>0</v>
      </c>
      <c r="K41" s="3">
        <v>89.523</v>
      </c>
      <c r="L41" s="3">
        <v>35.539</v>
      </c>
      <c r="M41" s="3">
        <v>107.07</v>
      </c>
    </row>
    <row r="42" spans="1:13" s="1" customFormat="1" ht="12.75">
      <c r="A42" s="9" t="s">
        <v>43</v>
      </c>
      <c r="B42" s="9" t="s">
        <v>21</v>
      </c>
      <c r="C42" s="4">
        <v>13211.547</v>
      </c>
      <c r="D42" s="4">
        <v>5022.286</v>
      </c>
      <c r="E42" s="4">
        <v>2181.6</v>
      </c>
      <c r="F42" s="4">
        <v>2507.484</v>
      </c>
      <c r="G42" s="4">
        <v>0</v>
      </c>
      <c r="H42" s="4">
        <v>1053.4470000000001</v>
      </c>
      <c r="I42" s="4">
        <v>0</v>
      </c>
      <c r="J42" s="4">
        <v>0</v>
      </c>
      <c r="K42" s="4">
        <v>358.476</v>
      </c>
      <c r="L42" s="4">
        <v>586.943</v>
      </c>
      <c r="M42" s="4">
        <v>1501.311</v>
      </c>
    </row>
    <row r="43" spans="1:13" ht="12.75">
      <c r="A43" s="8" t="s">
        <v>48</v>
      </c>
      <c r="B43" s="8" t="s">
        <v>55</v>
      </c>
      <c r="C43" s="3">
        <v>2473.5</v>
      </c>
      <c r="D43" s="3">
        <v>1248.15</v>
      </c>
      <c r="E43" s="3">
        <v>280.2</v>
      </c>
      <c r="F43" s="3">
        <v>443.94</v>
      </c>
      <c r="G43" s="3">
        <v>0</v>
      </c>
      <c r="H43" s="3">
        <v>7.08</v>
      </c>
      <c r="I43" s="3">
        <v>0</v>
      </c>
      <c r="J43" s="3">
        <v>0</v>
      </c>
      <c r="K43" s="3">
        <v>159.12</v>
      </c>
      <c r="L43" s="3">
        <v>329.7</v>
      </c>
      <c r="M43" s="3">
        <v>5.31</v>
      </c>
    </row>
    <row r="44" spans="1:13" s="1" customFormat="1" ht="12.75">
      <c r="A44" s="9" t="s">
        <v>48</v>
      </c>
      <c r="B44" s="9" t="s">
        <v>21</v>
      </c>
      <c r="C44" s="4">
        <v>2473.5</v>
      </c>
      <c r="D44" s="4">
        <v>1248.15</v>
      </c>
      <c r="E44" s="4">
        <v>280.2</v>
      </c>
      <c r="F44" s="4">
        <v>443.94</v>
      </c>
      <c r="G44" s="4">
        <v>0</v>
      </c>
      <c r="H44" s="4">
        <v>7.08</v>
      </c>
      <c r="I44" s="4">
        <v>0</v>
      </c>
      <c r="J44" s="4">
        <v>0</v>
      </c>
      <c r="K44" s="4">
        <v>159.12</v>
      </c>
      <c r="L44" s="4">
        <v>329.7</v>
      </c>
      <c r="M44" s="4">
        <v>5.31</v>
      </c>
    </row>
    <row r="45" spans="1:13" ht="12.75">
      <c r="A45" s="8" t="s">
        <v>49</v>
      </c>
      <c r="B45" s="8" t="s">
        <v>29</v>
      </c>
      <c r="C45" s="3">
        <v>154.7</v>
      </c>
      <c r="D45" s="3">
        <v>87.96</v>
      </c>
      <c r="E45" s="3">
        <v>1.61</v>
      </c>
      <c r="F45" s="3">
        <v>0</v>
      </c>
      <c r="G45" s="3">
        <v>0</v>
      </c>
      <c r="H45" s="3">
        <v>5.38</v>
      </c>
      <c r="I45" s="3">
        <v>0</v>
      </c>
      <c r="J45" s="3">
        <v>0</v>
      </c>
      <c r="K45" s="3">
        <v>54.96</v>
      </c>
      <c r="L45" s="3">
        <v>4.79</v>
      </c>
      <c r="M45" s="3">
        <v>0</v>
      </c>
    </row>
    <row r="46" spans="1:13" s="1" customFormat="1" ht="12.75">
      <c r="A46" s="9" t="s">
        <v>49</v>
      </c>
      <c r="B46" s="9" t="s">
        <v>21</v>
      </c>
      <c r="C46" s="4">
        <v>154.7</v>
      </c>
      <c r="D46" s="4">
        <v>87.96</v>
      </c>
      <c r="E46" s="4">
        <v>1.61</v>
      </c>
      <c r="F46" s="4">
        <v>0</v>
      </c>
      <c r="G46" s="4">
        <v>0</v>
      </c>
      <c r="H46" s="4">
        <v>5.38</v>
      </c>
      <c r="I46" s="4">
        <v>0</v>
      </c>
      <c r="J46" s="4">
        <v>0</v>
      </c>
      <c r="K46" s="4">
        <v>54.96</v>
      </c>
      <c r="L46" s="4">
        <v>4.79</v>
      </c>
      <c r="M46" s="4">
        <v>0</v>
      </c>
    </row>
    <row r="47" spans="1:13" ht="12.75">
      <c r="A47" s="8" t="s">
        <v>50</v>
      </c>
      <c r="B47" s="8" t="s">
        <v>51</v>
      </c>
      <c r="C47" s="3">
        <v>11687.530999999999</v>
      </c>
      <c r="D47" s="3">
        <v>5950.594</v>
      </c>
      <c r="E47" s="3">
        <v>1657.593</v>
      </c>
      <c r="F47" s="3">
        <v>543.15</v>
      </c>
      <c r="G47" s="3">
        <v>0</v>
      </c>
      <c r="H47" s="3">
        <v>876.632</v>
      </c>
      <c r="I47" s="3">
        <v>0</v>
      </c>
      <c r="J47" s="3">
        <v>0</v>
      </c>
      <c r="K47" s="3">
        <v>703.687</v>
      </c>
      <c r="L47" s="3">
        <v>1835.785</v>
      </c>
      <c r="M47" s="3">
        <v>120.09</v>
      </c>
    </row>
    <row r="48" spans="1:13" s="1" customFormat="1" ht="12.75">
      <c r="A48" s="9" t="s">
        <v>50</v>
      </c>
      <c r="B48" s="9" t="s">
        <v>21</v>
      </c>
      <c r="C48" s="4">
        <v>11687.530999999999</v>
      </c>
      <c r="D48" s="4">
        <v>5950.594</v>
      </c>
      <c r="E48" s="4">
        <v>1657.593</v>
      </c>
      <c r="F48" s="4">
        <v>543.15</v>
      </c>
      <c r="G48" s="4">
        <v>0</v>
      </c>
      <c r="H48" s="4">
        <v>876.632</v>
      </c>
      <c r="I48" s="4">
        <v>0</v>
      </c>
      <c r="J48" s="4">
        <v>0</v>
      </c>
      <c r="K48" s="4">
        <v>703.687</v>
      </c>
      <c r="L48" s="4">
        <v>1835.785</v>
      </c>
      <c r="M48" s="4">
        <v>120.09</v>
      </c>
    </row>
    <row r="49" spans="1:13" ht="12.75">
      <c r="A49" s="8" t="s">
        <v>52</v>
      </c>
      <c r="B49" s="8" t="s">
        <v>53</v>
      </c>
      <c r="C49" s="3">
        <v>106267.654</v>
      </c>
      <c r="D49" s="3">
        <v>44862.077</v>
      </c>
      <c r="E49" s="3">
        <v>20931.844</v>
      </c>
      <c r="F49" s="3">
        <v>3189.961</v>
      </c>
      <c r="G49" s="3">
        <v>3305.325</v>
      </c>
      <c r="H49" s="3">
        <v>6601.74</v>
      </c>
      <c r="I49" s="3">
        <v>0</v>
      </c>
      <c r="J49" s="3">
        <v>0</v>
      </c>
      <c r="K49" s="3">
        <v>3387.75</v>
      </c>
      <c r="L49" s="3">
        <v>999.867</v>
      </c>
      <c r="M49" s="3">
        <v>22989.09</v>
      </c>
    </row>
    <row r="50" spans="1:13" ht="12.75">
      <c r="A50" s="8" t="s">
        <v>52</v>
      </c>
      <c r="B50" s="8" t="s">
        <v>26</v>
      </c>
      <c r="C50" s="3">
        <v>1830.168</v>
      </c>
      <c r="D50" s="3">
        <v>0</v>
      </c>
      <c r="E50" s="3">
        <v>0</v>
      </c>
      <c r="F50" s="3">
        <v>1830.168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</row>
    <row r="51" spans="1:13" s="1" customFormat="1" ht="12.75">
      <c r="A51" s="9" t="s">
        <v>52</v>
      </c>
      <c r="B51" s="9" t="s">
        <v>21</v>
      </c>
      <c r="C51" s="4">
        <v>108097.822</v>
      </c>
      <c r="D51" s="4">
        <v>44862.077</v>
      </c>
      <c r="E51" s="4">
        <v>20931.844</v>
      </c>
      <c r="F51" s="4">
        <v>5020.129</v>
      </c>
      <c r="G51" s="4">
        <v>3305.325</v>
      </c>
      <c r="H51" s="4">
        <v>6601.74</v>
      </c>
      <c r="I51" s="4">
        <v>0</v>
      </c>
      <c r="J51" s="4">
        <v>0</v>
      </c>
      <c r="K51" s="4">
        <v>3387.75</v>
      </c>
      <c r="L51" s="4">
        <v>999.867</v>
      </c>
      <c r="M51" s="4">
        <v>22989.09</v>
      </c>
    </row>
    <row r="52" spans="1:13" ht="12.75">
      <c r="A52" s="8" t="s">
        <v>54</v>
      </c>
      <c r="B52" s="8" t="s">
        <v>55</v>
      </c>
      <c r="C52" s="3">
        <v>178.54</v>
      </c>
      <c r="D52" s="3">
        <v>24.12</v>
      </c>
      <c r="E52" s="3">
        <v>36.24</v>
      </c>
      <c r="F52" s="3">
        <v>0</v>
      </c>
      <c r="G52" s="3">
        <v>0</v>
      </c>
      <c r="H52" s="3">
        <v>76.81</v>
      </c>
      <c r="I52" s="3">
        <v>0</v>
      </c>
      <c r="J52" s="3">
        <v>0</v>
      </c>
      <c r="K52" s="3">
        <v>40.83</v>
      </c>
      <c r="L52" s="3">
        <v>0</v>
      </c>
      <c r="M52" s="3">
        <v>0.54</v>
      </c>
    </row>
    <row r="53" spans="1:13" ht="12.75">
      <c r="A53" s="8" t="s">
        <v>54</v>
      </c>
      <c r="B53" s="8" t="s">
        <v>56</v>
      </c>
      <c r="C53" s="3">
        <v>20044.761</v>
      </c>
      <c r="D53" s="3">
        <v>5724.593</v>
      </c>
      <c r="E53" s="3">
        <v>1757.016</v>
      </c>
      <c r="F53" s="3">
        <v>6138.129</v>
      </c>
      <c r="G53" s="3">
        <v>1389.137</v>
      </c>
      <c r="H53" s="3">
        <v>890.35</v>
      </c>
      <c r="I53" s="3">
        <v>0</v>
      </c>
      <c r="J53" s="3">
        <v>2725.063</v>
      </c>
      <c r="K53" s="3">
        <v>1018.522</v>
      </c>
      <c r="L53" s="3">
        <v>354.422</v>
      </c>
      <c r="M53" s="3">
        <v>47.529</v>
      </c>
    </row>
    <row r="54" spans="1:13" s="1" customFormat="1" ht="12.75">
      <c r="A54" s="9" t="s">
        <v>54</v>
      </c>
      <c r="B54" s="9" t="s">
        <v>21</v>
      </c>
      <c r="C54" s="4">
        <v>20223.300999999996</v>
      </c>
      <c r="D54" s="4">
        <v>5748.713</v>
      </c>
      <c r="E54" s="4">
        <v>1793.256</v>
      </c>
      <c r="F54" s="4">
        <v>6138.129</v>
      </c>
      <c r="G54" s="4">
        <v>1389.137</v>
      </c>
      <c r="H54" s="4">
        <v>967.16</v>
      </c>
      <c r="I54" s="4">
        <v>0</v>
      </c>
      <c r="J54" s="4">
        <v>2725.063</v>
      </c>
      <c r="K54" s="4">
        <v>1059.352</v>
      </c>
      <c r="L54" s="4">
        <v>354.422</v>
      </c>
      <c r="M54" s="4">
        <v>48.069</v>
      </c>
    </row>
    <row r="55" spans="1:13" ht="12.75">
      <c r="A55" s="8" t="s">
        <v>57</v>
      </c>
      <c r="B55" s="8" t="s">
        <v>58</v>
      </c>
      <c r="C55" s="3">
        <v>840.9240000000001</v>
      </c>
      <c r="D55" s="3">
        <v>393.348</v>
      </c>
      <c r="E55" s="3">
        <v>142.764</v>
      </c>
      <c r="F55" s="3">
        <v>0</v>
      </c>
      <c r="G55" s="3">
        <v>0</v>
      </c>
      <c r="H55" s="3">
        <v>79.158</v>
      </c>
      <c r="I55" s="3">
        <v>0</v>
      </c>
      <c r="J55" s="3">
        <v>0</v>
      </c>
      <c r="K55" s="3">
        <v>54.554</v>
      </c>
      <c r="L55" s="3">
        <v>171.1</v>
      </c>
      <c r="M55" s="3">
        <v>0</v>
      </c>
    </row>
    <row r="56" spans="1:13" ht="12.75">
      <c r="A56" s="8" t="s">
        <v>57</v>
      </c>
      <c r="B56" s="8" t="s">
        <v>59</v>
      </c>
      <c r="C56" s="3">
        <v>13913.59</v>
      </c>
      <c r="D56" s="3">
        <v>5827.448</v>
      </c>
      <c r="E56" s="3">
        <v>3046.657</v>
      </c>
      <c r="F56" s="3">
        <v>221.639</v>
      </c>
      <c r="G56" s="3">
        <v>0</v>
      </c>
      <c r="H56" s="3">
        <v>1689.136</v>
      </c>
      <c r="I56" s="3">
        <v>0</v>
      </c>
      <c r="J56" s="3">
        <v>0</v>
      </c>
      <c r="K56" s="3">
        <v>709.421</v>
      </c>
      <c r="L56" s="3">
        <v>2158.512</v>
      </c>
      <c r="M56" s="3">
        <v>260.777</v>
      </c>
    </row>
    <row r="57" spans="1:13" s="1" customFormat="1" ht="12.75">
      <c r="A57" s="9" t="s">
        <v>57</v>
      </c>
      <c r="B57" s="9" t="s">
        <v>21</v>
      </c>
      <c r="C57" s="4">
        <v>14754.514000000001</v>
      </c>
      <c r="D57" s="4">
        <v>6220.796</v>
      </c>
      <c r="E57" s="4">
        <v>3189.4210000000003</v>
      </c>
      <c r="F57" s="4">
        <v>221.639</v>
      </c>
      <c r="G57" s="4">
        <v>0</v>
      </c>
      <c r="H57" s="4">
        <v>1768.2939999999999</v>
      </c>
      <c r="I57" s="4">
        <v>0</v>
      </c>
      <c r="J57" s="4">
        <v>0</v>
      </c>
      <c r="K57" s="4">
        <v>763.975</v>
      </c>
      <c r="L57" s="4">
        <v>2329.612</v>
      </c>
      <c r="M57" s="4">
        <v>260.777</v>
      </c>
    </row>
    <row r="58" spans="1:13" ht="12.75">
      <c r="A58" s="8" t="s">
        <v>60</v>
      </c>
      <c r="B58" s="8" t="s">
        <v>61</v>
      </c>
      <c r="C58" s="3">
        <v>4747.407999999999</v>
      </c>
      <c r="D58" s="3">
        <v>2409.618</v>
      </c>
      <c r="E58" s="3">
        <v>839.665</v>
      </c>
      <c r="F58" s="3">
        <v>178.806</v>
      </c>
      <c r="G58" s="3">
        <v>0</v>
      </c>
      <c r="H58" s="3">
        <v>317.843</v>
      </c>
      <c r="I58" s="3">
        <v>0</v>
      </c>
      <c r="J58" s="3">
        <v>0</v>
      </c>
      <c r="K58" s="3">
        <v>262.237</v>
      </c>
      <c r="L58" s="3">
        <v>677.62</v>
      </c>
      <c r="M58" s="3">
        <v>61.619</v>
      </c>
    </row>
    <row r="59" spans="1:13" ht="12.75">
      <c r="A59" s="8" t="s">
        <v>63</v>
      </c>
      <c r="B59" s="8" t="s">
        <v>32</v>
      </c>
      <c r="C59" s="3">
        <v>15649.149000000001</v>
      </c>
      <c r="D59" s="3">
        <v>7420.776</v>
      </c>
      <c r="E59" s="3">
        <v>4732.455</v>
      </c>
      <c r="F59" s="3">
        <v>181.736</v>
      </c>
      <c r="G59" s="3">
        <v>0</v>
      </c>
      <c r="H59" s="3">
        <v>1792.566</v>
      </c>
      <c r="I59" s="3">
        <v>0</v>
      </c>
      <c r="J59" s="3">
        <v>0</v>
      </c>
      <c r="K59" s="3">
        <v>739.5790000000001</v>
      </c>
      <c r="L59" s="3">
        <v>582.816</v>
      </c>
      <c r="M59" s="3">
        <v>199.221</v>
      </c>
    </row>
    <row r="60" spans="1:13" ht="12.75">
      <c r="A60" s="8" t="s">
        <v>63</v>
      </c>
      <c r="B60" s="8" t="s">
        <v>64</v>
      </c>
      <c r="C60" s="3">
        <v>11664.538</v>
      </c>
      <c r="D60" s="3">
        <v>5489.103</v>
      </c>
      <c r="E60" s="3">
        <v>2154.523</v>
      </c>
      <c r="F60" s="3">
        <v>711.728</v>
      </c>
      <c r="G60" s="3">
        <v>0</v>
      </c>
      <c r="H60" s="3">
        <v>926.183</v>
      </c>
      <c r="I60" s="3">
        <v>0</v>
      </c>
      <c r="J60" s="3">
        <v>0</v>
      </c>
      <c r="K60" s="3">
        <v>591.216</v>
      </c>
      <c r="L60" s="3">
        <v>1644.872</v>
      </c>
      <c r="M60" s="3">
        <v>146.913</v>
      </c>
    </row>
    <row r="61" spans="1:13" ht="12.75">
      <c r="A61" s="8" t="s">
        <v>63</v>
      </c>
      <c r="B61" s="8" t="s">
        <v>62</v>
      </c>
      <c r="C61" s="3">
        <v>6190.922000000001</v>
      </c>
      <c r="D61" s="3">
        <v>2450.8979999999997</v>
      </c>
      <c r="E61" s="3">
        <v>976.017</v>
      </c>
      <c r="F61" s="3">
        <v>0.146</v>
      </c>
      <c r="G61" s="3">
        <v>0</v>
      </c>
      <c r="H61" s="3">
        <v>668.3340000000001</v>
      </c>
      <c r="I61" s="3">
        <v>0</v>
      </c>
      <c r="J61" s="3">
        <v>0</v>
      </c>
      <c r="K61" s="3">
        <v>634.706</v>
      </c>
      <c r="L61" s="3">
        <v>1348.324</v>
      </c>
      <c r="M61" s="3">
        <v>112.497</v>
      </c>
    </row>
    <row r="62" spans="1:13" ht="12.75">
      <c r="A62" s="8" t="s">
        <v>63</v>
      </c>
      <c r="B62" s="8" t="s">
        <v>26</v>
      </c>
      <c r="C62" s="3">
        <v>4927.483</v>
      </c>
      <c r="D62" s="3">
        <v>0</v>
      </c>
      <c r="E62" s="3">
        <v>0</v>
      </c>
      <c r="F62" s="3">
        <v>4927.483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s="1" customFormat="1" ht="12.75">
      <c r="A63" s="9" t="s">
        <v>63</v>
      </c>
      <c r="B63" s="9" t="s">
        <v>21</v>
      </c>
      <c r="C63" s="4">
        <v>43179.5</v>
      </c>
      <c r="D63" s="4">
        <v>17770.395</v>
      </c>
      <c r="E63" s="4">
        <v>8702.66</v>
      </c>
      <c r="F63" s="4">
        <v>5999.899</v>
      </c>
      <c r="G63" s="4">
        <v>0</v>
      </c>
      <c r="H63" s="4">
        <v>3704.9260000000004</v>
      </c>
      <c r="I63" s="4">
        <v>0</v>
      </c>
      <c r="J63" s="4">
        <v>0</v>
      </c>
      <c r="K63" s="4">
        <v>2227.7380000000003</v>
      </c>
      <c r="L63" s="4">
        <v>4253.632</v>
      </c>
      <c r="M63" s="4">
        <v>520.25</v>
      </c>
    </row>
    <row r="64" spans="1:13" ht="12.75">
      <c r="A64" s="8" t="s">
        <v>65</v>
      </c>
      <c r="B64" s="8" t="s">
        <v>25</v>
      </c>
      <c r="C64" s="3">
        <v>10226.067</v>
      </c>
      <c r="D64" s="3">
        <v>5650.849</v>
      </c>
      <c r="E64" s="3">
        <v>1479.045</v>
      </c>
      <c r="F64" s="3">
        <v>618.753</v>
      </c>
      <c r="G64" s="3">
        <v>74.222</v>
      </c>
      <c r="H64" s="3">
        <v>1170.988</v>
      </c>
      <c r="I64" s="3">
        <v>0</v>
      </c>
      <c r="J64" s="3">
        <v>0</v>
      </c>
      <c r="K64" s="3">
        <v>506.028</v>
      </c>
      <c r="L64" s="3">
        <v>652.451</v>
      </c>
      <c r="M64" s="3">
        <v>73.731</v>
      </c>
    </row>
    <row r="65" spans="1:13" s="1" customFormat="1" ht="12.75">
      <c r="A65" s="9" t="s">
        <v>65</v>
      </c>
      <c r="B65" s="9" t="s">
        <v>21</v>
      </c>
      <c r="C65" s="4">
        <v>10226.067</v>
      </c>
      <c r="D65" s="4">
        <v>5650.849</v>
      </c>
      <c r="E65" s="4">
        <v>1479.045</v>
      </c>
      <c r="F65" s="4">
        <v>618.753</v>
      </c>
      <c r="G65" s="4">
        <v>74.222</v>
      </c>
      <c r="H65" s="4">
        <v>1170.988</v>
      </c>
      <c r="I65" s="4">
        <v>0</v>
      </c>
      <c r="J65" s="4">
        <v>0</v>
      </c>
      <c r="K65" s="4">
        <v>506.028</v>
      </c>
      <c r="L65" s="4">
        <v>652.451</v>
      </c>
      <c r="M65" s="4">
        <v>73.731</v>
      </c>
    </row>
    <row r="66" spans="1:13" ht="12.75">
      <c r="A66" s="8" t="s">
        <v>66</v>
      </c>
      <c r="B66" s="8" t="s">
        <v>67</v>
      </c>
      <c r="C66" s="3">
        <v>1447.775</v>
      </c>
      <c r="D66" s="3">
        <v>820.845</v>
      </c>
      <c r="E66" s="3">
        <v>260.663</v>
      </c>
      <c r="F66" s="3">
        <v>0</v>
      </c>
      <c r="G66" s="3">
        <v>0</v>
      </c>
      <c r="H66" s="3">
        <v>206.376</v>
      </c>
      <c r="I66" s="3">
        <v>0</v>
      </c>
      <c r="J66" s="3">
        <v>0</v>
      </c>
      <c r="K66" s="3">
        <v>51.121</v>
      </c>
      <c r="L66" s="3">
        <v>100.189</v>
      </c>
      <c r="M66" s="3">
        <v>8.581</v>
      </c>
    </row>
    <row r="67" spans="1:13" ht="12.75">
      <c r="A67" s="8" t="s">
        <v>66</v>
      </c>
      <c r="B67" s="8" t="s">
        <v>68</v>
      </c>
      <c r="C67" s="3">
        <v>7482.831</v>
      </c>
      <c r="D67" s="3">
        <v>2717.483</v>
      </c>
      <c r="E67" s="3">
        <v>1055.773</v>
      </c>
      <c r="F67" s="3">
        <v>2320.157</v>
      </c>
      <c r="G67" s="3">
        <v>197.906</v>
      </c>
      <c r="H67" s="3">
        <v>710.893</v>
      </c>
      <c r="I67" s="3">
        <v>0</v>
      </c>
      <c r="J67" s="3">
        <v>0</v>
      </c>
      <c r="K67" s="3">
        <v>257.576</v>
      </c>
      <c r="L67" s="3">
        <v>172.509</v>
      </c>
      <c r="M67" s="3">
        <v>50.534</v>
      </c>
    </row>
    <row r="68" spans="1:13" s="1" customFormat="1" ht="12.75">
      <c r="A68" s="9" t="s">
        <v>66</v>
      </c>
      <c r="B68" s="9" t="s">
        <v>21</v>
      </c>
      <c r="C68" s="4">
        <v>8930.606</v>
      </c>
      <c r="D68" s="4">
        <v>3538.3280000000004</v>
      </c>
      <c r="E68" s="4">
        <v>1316.436</v>
      </c>
      <c r="F68" s="4">
        <v>2320.157</v>
      </c>
      <c r="G68" s="4">
        <v>197.906</v>
      </c>
      <c r="H68" s="4">
        <v>917.269</v>
      </c>
      <c r="I68" s="4">
        <v>0</v>
      </c>
      <c r="J68" s="4">
        <v>0</v>
      </c>
      <c r="K68" s="4">
        <v>308.697</v>
      </c>
      <c r="L68" s="4">
        <v>272.698</v>
      </c>
      <c r="M68" s="4">
        <v>59.115</v>
      </c>
    </row>
    <row r="69" spans="1:13" ht="12.75">
      <c r="A69" s="8" t="s">
        <v>69</v>
      </c>
      <c r="B69" s="8" t="s">
        <v>25</v>
      </c>
      <c r="C69" s="3">
        <v>1430.501</v>
      </c>
      <c r="D69" s="3">
        <v>590.75</v>
      </c>
      <c r="E69" s="3">
        <v>178.833</v>
      </c>
      <c r="F69" s="3">
        <v>8.303</v>
      </c>
      <c r="G69" s="3">
        <v>9.574</v>
      </c>
      <c r="H69" s="3">
        <v>131.39</v>
      </c>
      <c r="I69" s="3">
        <v>0</v>
      </c>
      <c r="J69" s="3">
        <v>0</v>
      </c>
      <c r="K69" s="3">
        <v>77.255</v>
      </c>
      <c r="L69" s="3">
        <v>427.043</v>
      </c>
      <c r="M69" s="3">
        <v>7.353</v>
      </c>
    </row>
    <row r="70" spans="1:13" ht="12.75">
      <c r="A70" s="8" t="s">
        <v>69</v>
      </c>
      <c r="B70" s="8" t="s">
        <v>55</v>
      </c>
      <c r="C70" s="3">
        <v>1010.24</v>
      </c>
      <c r="D70" s="3">
        <v>605.61</v>
      </c>
      <c r="E70" s="3">
        <v>196.81</v>
      </c>
      <c r="F70" s="3">
        <v>0</v>
      </c>
      <c r="G70" s="3">
        <v>0</v>
      </c>
      <c r="H70" s="3">
        <v>30.2</v>
      </c>
      <c r="I70" s="3">
        <v>0</v>
      </c>
      <c r="J70" s="3">
        <v>0</v>
      </c>
      <c r="K70" s="3">
        <v>111.09</v>
      </c>
      <c r="L70" s="3">
        <v>19.72</v>
      </c>
      <c r="M70" s="3">
        <v>46.81</v>
      </c>
    </row>
    <row r="71" spans="1:13" ht="12.75">
      <c r="A71" s="8" t="s">
        <v>69</v>
      </c>
      <c r="B71" s="8" t="s">
        <v>39</v>
      </c>
      <c r="C71" s="3">
        <v>25817.845999999998</v>
      </c>
      <c r="D71" s="3">
        <v>8918.624</v>
      </c>
      <c r="E71" s="3">
        <v>4007.082</v>
      </c>
      <c r="F71" s="3">
        <v>7792.86</v>
      </c>
      <c r="G71" s="3">
        <v>620.986</v>
      </c>
      <c r="H71" s="3">
        <v>1969.47</v>
      </c>
      <c r="I71" s="3">
        <v>0</v>
      </c>
      <c r="J71" s="3">
        <v>0</v>
      </c>
      <c r="K71" s="3">
        <v>1181.063</v>
      </c>
      <c r="L71" s="3">
        <v>1032.211</v>
      </c>
      <c r="M71" s="3">
        <v>295.55</v>
      </c>
    </row>
    <row r="72" spans="1:13" s="1" customFormat="1" ht="12.75">
      <c r="A72" s="9" t="s">
        <v>69</v>
      </c>
      <c r="B72" s="9" t="s">
        <v>21</v>
      </c>
      <c r="C72" s="4">
        <v>28258.587</v>
      </c>
      <c r="D72" s="4">
        <v>10114.984</v>
      </c>
      <c r="E72" s="4">
        <v>4382.725</v>
      </c>
      <c r="F72" s="4">
        <v>7801.163</v>
      </c>
      <c r="G72" s="4">
        <v>630.56</v>
      </c>
      <c r="H72" s="4">
        <v>2131.06</v>
      </c>
      <c r="I72" s="4">
        <v>0</v>
      </c>
      <c r="J72" s="4">
        <v>0</v>
      </c>
      <c r="K72" s="4">
        <v>1369.4080000000001</v>
      </c>
      <c r="L72" s="4">
        <v>1478.9740000000002</v>
      </c>
      <c r="M72" s="4">
        <v>349.713</v>
      </c>
    </row>
    <row r="73" spans="1:13" ht="12.75">
      <c r="A73" s="8"/>
      <c r="B73" s="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s="1" customFormat="1" ht="12.75">
      <c r="A74" s="9" t="s">
        <v>70</v>
      </c>
      <c r="B74" s="9"/>
      <c r="C74" s="4">
        <v>8428.89</v>
      </c>
      <c r="D74" s="4">
        <v>5075.22</v>
      </c>
      <c r="E74" s="4">
        <v>1582.5</v>
      </c>
      <c r="F74" s="4">
        <v>454.67</v>
      </c>
      <c r="G74" s="4">
        <v>0</v>
      </c>
      <c r="H74" s="4">
        <v>123.05</v>
      </c>
      <c r="I74" s="4">
        <v>0</v>
      </c>
      <c r="J74" s="4">
        <v>0</v>
      </c>
      <c r="K74" s="4">
        <v>774.4</v>
      </c>
      <c r="L74" s="4">
        <v>354.24</v>
      </c>
      <c r="M74" s="4">
        <v>64.81</v>
      </c>
    </row>
    <row r="75" spans="1:13" s="1" customFormat="1" ht="12.75">
      <c r="A75" s="9" t="s">
        <v>71</v>
      </c>
      <c r="B75" s="9"/>
      <c r="C75" s="4">
        <v>543436.924</v>
      </c>
      <c r="D75" s="4">
        <v>235521.41899999994</v>
      </c>
      <c r="E75" s="4">
        <v>98316.898</v>
      </c>
      <c r="F75" s="4">
        <v>78931.34800000001</v>
      </c>
      <c r="G75" s="4">
        <v>8199.713999999998</v>
      </c>
      <c r="H75" s="4">
        <v>36657.08299999999</v>
      </c>
      <c r="I75" s="4">
        <v>0</v>
      </c>
      <c r="J75" s="4">
        <v>2728.8250000000003</v>
      </c>
      <c r="K75" s="4">
        <v>24918.360999999997</v>
      </c>
      <c r="L75" s="4">
        <v>23210.885999999995</v>
      </c>
      <c r="M75" s="4">
        <v>34952.39</v>
      </c>
    </row>
    <row r="76" spans="1:13" s="1" customFormat="1" ht="12.75">
      <c r="A76" s="9" t="s">
        <v>72</v>
      </c>
      <c r="B76" s="9"/>
      <c r="C76" s="4">
        <v>10993.703</v>
      </c>
      <c r="D76" s="4">
        <v>0</v>
      </c>
      <c r="E76" s="4">
        <v>119.928</v>
      </c>
      <c r="F76" s="4">
        <v>10873.775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1:13" s="1" customFormat="1" ht="12.75">
      <c r="A77" s="9" t="s">
        <v>73</v>
      </c>
      <c r="B77" s="9"/>
      <c r="C77" s="4">
        <v>562859.517</v>
      </c>
      <c r="D77" s="4">
        <v>240596.63899999994</v>
      </c>
      <c r="E77" s="4">
        <v>100019.326</v>
      </c>
      <c r="F77" s="4">
        <v>90259.793</v>
      </c>
      <c r="G77" s="4">
        <v>8199.713999999998</v>
      </c>
      <c r="H77" s="4">
        <v>36780.132999999994</v>
      </c>
      <c r="I77" s="4">
        <v>0</v>
      </c>
      <c r="J77" s="4">
        <v>2728.8250000000003</v>
      </c>
      <c r="K77" s="4">
        <v>25692.761</v>
      </c>
      <c r="L77" s="4">
        <v>23565.125999999997</v>
      </c>
      <c r="M77" s="4">
        <v>35017.2</v>
      </c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2011-01-13T22:12:35Z</cp:lastPrinted>
  <dcterms:created xsi:type="dcterms:W3CDTF">2011-01-13T17:43:45Z</dcterms:created>
  <dcterms:modified xsi:type="dcterms:W3CDTF">2011-01-13T22:12:40Z</dcterms:modified>
  <cp:category/>
  <cp:version/>
  <cp:contentType/>
  <cp:contentStatus/>
</cp:coreProperties>
</file>