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6140" windowHeight="8385" activeTab="1"/>
  </bookViews>
  <sheets>
    <sheet name="FacturEDELAP2010" sheetId="1" r:id="rId1"/>
    <sheet name="UsuEDELAP2010" sheetId="2" r:id="rId2"/>
  </sheets>
  <definedNames/>
  <calcPr fullCalcOnLoad="1"/>
</workbook>
</file>

<file path=xl/sharedStrings.xml><?xml version="1.0" encoding="utf-8"?>
<sst xmlns="http://schemas.openxmlformats.org/spreadsheetml/2006/main" count="101" uniqueCount="38">
  <si>
    <t>Punta Indio</t>
  </si>
  <si>
    <t>EDELAP</t>
  </si>
  <si>
    <t>Berisso</t>
  </si>
  <si>
    <t>Brandsen</t>
  </si>
  <si>
    <t>Ensenada</t>
  </si>
  <si>
    <t>La Plata</t>
  </si>
  <si>
    <t>Magdalena</t>
  </si>
  <si>
    <t>Coop de Brandsen, Electri. Rural Ltda.</t>
  </si>
  <si>
    <t>AÑO 2010</t>
  </si>
  <si>
    <t>Facturado a usuario final</t>
  </si>
  <si>
    <t>Valores expresados en MWh</t>
  </si>
  <si>
    <t>Departamento</t>
  </si>
  <si>
    <t>Ente</t>
  </si>
  <si>
    <t>Total</t>
  </si>
  <si>
    <t>Residencial</t>
  </si>
  <si>
    <t>Comercial</t>
  </si>
  <si>
    <t>Industrial</t>
  </si>
  <si>
    <t>Serv Sanita</t>
  </si>
  <si>
    <t>Al Público</t>
  </si>
  <si>
    <t>Tracción</t>
  </si>
  <si>
    <t>Riego</t>
  </si>
  <si>
    <t>Oficial</t>
  </si>
  <si>
    <t>E. Rural</t>
  </si>
  <si>
    <t>Otros</t>
  </si>
  <si>
    <t>GBA- AREA EDELAP</t>
  </si>
  <si>
    <t>Cantidad de usuarios</t>
  </si>
  <si>
    <t>GBAS-AREA EDELAP</t>
  </si>
  <si>
    <t>GUMEM</t>
  </si>
  <si>
    <t>Total Berisso</t>
  </si>
  <si>
    <t>Total Brandsen</t>
  </si>
  <si>
    <t>Total Ensenada</t>
  </si>
  <si>
    <t>Total La Plata</t>
  </si>
  <si>
    <t>Total Magdalena</t>
  </si>
  <si>
    <t>Total Punta Indio</t>
  </si>
  <si>
    <t>TOTAL EDELAP</t>
  </si>
  <si>
    <t>TOTAL COOP</t>
  </si>
  <si>
    <t>TOTAL GUMEM</t>
  </si>
  <si>
    <t>TOTAL AREA EDELAP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</si>
</sst>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 * #,##0.00_ ;_ * \-#,##0.00_ ;_ * &quot;-&quot;??_ ;_ @_ "/>
    <numFmt numFmtId="165" formatCode="_ * #,##0_ ;_ * \-#,##0_ ;_ * &quot;-&quot;_ ;_ @_ "/>
    <numFmt numFmtId="166" formatCode="_ &quot;$&quot;\ * #,##0.00_ ;_ &quot;$&quot;\ * \-#,##0.00_ ;_ &quot;$&quot;\ * &quot;-&quot;??_ ;_ @_ "/>
    <numFmt numFmtId="167" formatCode="_ &quot;$&quot;\ * #,##0_ ;_ &quot;$&quot;\ * \-#,##0_ ;_ &quot;$&quot;\ * &quot;-&quot;_ ;_ @_ 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0"/>
  <sheetViews>
    <sheetView workbookViewId="0" topLeftCell="B1">
      <selection activeCell="B9" sqref="B9"/>
    </sheetView>
  </sheetViews>
  <sheetFormatPr defaultColWidth="11.421875" defaultRowHeight="12.75"/>
  <cols>
    <col min="1" max="1" width="23.8515625" style="0" customWidth="1"/>
    <col min="2" max="2" width="33.8515625" style="0" customWidth="1"/>
    <col min="3" max="3" width="16.421875" style="0" customWidth="1"/>
    <col min="4" max="4" width="17.7109375" style="0" customWidth="1"/>
    <col min="5" max="5" width="14.28125" style="0" customWidth="1"/>
  </cols>
  <sheetData>
    <row r="2" spans="1:13" ht="12.75">
      <c r="A2" s="4" t="s">
        <v>8</v>
      </c>
      <c r="C2" s="4"/>
      <c r="D2" s="4"/>
      <c r="E2" s="2"/>
      <c r="F2" s="2"/>
      <c r="G2" s="2"/>
      <c r="H2" s="2"/>
      <c r="I2" s="2"/>
      <c r="J2" s="2"/>
      <c r="K2" s="2"/>
      <c r="L2" s="2"/>
      <c r="M2" s="2"/>
    </row>
    <row r="3" spans="1:13" ht="12.75">
      <c r="A3" s="4" t="s">
        <v>24</v>
      </c>
      <c r="C3" s="4"/>
      <c r="D3" s="4"/>
      <c r="E3" s="2"/>
      <c r="F3" s="2"/>
      <c r="G3" s="2"/>
      <c r="H3" s="2"/>
      <c r="I3" s="2"/>
      <c r="J3" s="2"/>
      <c r="K3" s="2"/>
      <c r="L3" s="2"/>
      <c r="M3" s="2"/>
    </row>
    <row r="4" spans="1:13" ht="12.75">
      <c r="A4" s="4" t="s">
        <v>9</v>
      </c>
      <c r="C4" s="4"/>
      <c r="D4" s="4"/>
      <c r="E4" s="2"/>
      <c r="F4" s="2"/>
      <c r="G4" s="2"/>
      <c r="H4" s="2"/>
      <c r="I4" s="2"/>
      <c r="J4" s="2"/>
      <c r="K4" s="2"/>
      <c r="L4" s="2"/>
      <c r="M4" s="2"/>
    </row>
    <row r="5" spans="1:13" ht="12.75">
      <c r="A5" s="4" t="s">
        <v>10</v>
      </c>
      <c r="C5" s="4"/>
      <c r="D5" s="4"/>
      <c r="E5" s="2"/>
      <c r="F5" s="2"/>
      <c r="G5" s="2"/>
      <c r="H5" s="2"/>
      <c r="I5" s="2"/>
      <c r="J5" s="2"/>
      <c r="K5" s="2"/>
      <c r="L5" s="2"/>
      <c r="M5" s="2"/>
    </row>
    <row r="6" spans="2:13" ht="12.75">
      <c r="B6" s="4"/>
      <c r="C6" s="4"/>
      <c r="D6" s="4"/>
      <c r="E6" s="2"/>
      <c r="F6" s="2"/>
      <c r="G6" s="2"/>
      <c r="H6" s="2"/>
      <c r="I6" s="2"/>
      <c r="J6" s="2"/>
      <c r="K6" s="2"/>
      <c r="L6" s="2"/>
      <c r="M6" s="2"/>
    </row>
    <row r="7" spans="1:13" ht="12.75">
      <c r="A7" s="4" t="s">
        <v>11</v>
      </c>
      <c r="B7" s="4" t="s">
        <v>12</v>
      </c>
      <c r="C7" s="5" t="s">
        <v>13</v>
      </c>
      <c r="D7" s="5" t="s">
        <v>14</v>
      </c>
      <c r="E7" s="5" t="s">
        <v>15</v>
      </c>
      <c r="F7" s="5" t="s">
        <v>16</v>
      </c>
      <c r="G7" s="5" t="s">
        <v>17</v>
      </c>
      <c r="H7" s="5" t="s">
        <v>18</v>
      </c>
      <c r="I7" s="5" t="s">
        <v>19</v>
      </c>
      <c r="J7" s="5" t="s">
        <v>20</v>
      </c>
      <c r="K7" s="5" t="s">
        <v>21</v>
      </c>
      <c r="L7" s="5" t="s">
        <v>22</v>
      </c>
      <c r="M7" s="5" t="s">
        <v>23</v>
      </c>
    </row>
    <row r="8" spans="1:13" ht="12.75">
      <c r="A8" t="s">
        <v>2</v>
      </c>
      <c r="B8" t="s">
        <v>1</v>
      </c>
      <c r="C8" s="3">
        <v>146289.804</v>
      </c>
      <c r="D8" s="3">
        <v>72773.951</v>
      </c>
      <c r="E8" s="3">
        <v>36086.44</v>
      </c>
      <c r="F8" s="3">
        <v>13859.087</v>
      </c>
      <c r="G8" s="3">
        <v>0</v>
      </c>
      <c r="H8" s="3">
        <v>10606.739</v>
      </c>
      <c r="I8" s="3">
        <v>0</v>
      </c>
      <c r="J8" s="3">
        <v>0</v>
      </c>
      <c r="K8" s="3">
        <v>12963.587</v>
      </c>
      <c r="L8" s="3">
        <v>0</v>
      </c>
      <c r="M8" s="3">
        <v>0</v>
      </c>
    </row>
    <row r="9" spans="1:13" ht="12.75">
      <c r="A9" t="s">
        <v>2</v>
      </c>
      <c r="B9" t="s">
        <v>27</v>
      </c>
      <c r="C9" s="3">
        <v>3533.4</v>
      </c>
      <c r="D9" s="3">
        <v>0</v>
      </c>
      <c r="E9" s="3">
        <v>1204.49</v>
      </c>
      <c r="F9" s="3">
        <v>2328.91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</row>
    <row r="10" spans="1:13" ht="12.75">
      <c r="A10" s="1" t="s">
        <v>28</v>
      </c>
      <c r="C10" s="5">
        <v>149823.204</v>
      </c>
      <c r="D10" s="5">
        <v>72773.951</v>
      </c>
      <c r="E10" s="5">
        <v>37290.93</v>
      </c>
      <c r="F10" s="5">
        <v>16187.997</v>
      </c>
      <c r="G10" s="5">
        <v>0</v>
      </c>
      <c r="H10" s="5">
        <v>10606.739</v>
      </c>
      <c r="I10" s="5">
        <v>0</v>
      </c>
      <c r="J10" s="5">
        <v>0</v>
      </c>
      <c r="K10" s="5">
        <v>12963.587</v>
      </c>
      <c r="L10" s="5">
        <v>0</v>
      </c>
      <c r="M10" s="5">
        <v>0</v>
      </c>
    </row>
    <row r="11" spans="1:13" ht="12.75">
      <c r="A11" t="s">
        <v>3</v>
      </c>
      <c r="B11" t="s">
        <v>1</v>
      </c>
      <c r="C11" s="3">
        <v>81745.30799999999</v>
      </c>
      <c r="D11" s="3">
        <v>17511.855</v>
      </c>
      <c r="E11" s="3">
        <v>19154.519</v>
      </c>
      <c r="F11" s="3">
        <v>41002.665</v>
      </c>
      <c r="G11" s="3">
        <v>0</v>
      </c>
      <c r="H11" s="3">
        <v>2475.744</v>
      </c>
      <c r="I11" s="3">
        <v>0</v>
      </c>
      <c r="J11" s="3">
        <v>0</v>
      </c>
      <c r="K11" s="3">
        <v>1600.525</v>
      </c>
      <c r="L11" s="3">
        <v>0</v>
      </c>
      <c r="M11" s="3">
        <v>0</v>
      </c>
    </row>
    <row r="12" spans="1:13" ht="12.75">
      <c r="A12" t="s">
        <v>3</v>
      </c>
      <c r="B12" t="s">
        <v>7</v>
      </c>
      <c r="C12" s="3">
        <v>12712.676</v>
      </c>
      <c r="D12" s="3">
        <v>3911.837</v>
      </c>
      <c r="E12" s="3">
        <v>567.66</v>
      </c>
      <c r="F12" s="3">
        <v>5674.852</v>
      </c>
      <c r="G12" s="3">
        <v>0</v>
      </c>
      <c r="H12" s="3">
        <v>600.94</v>
      </c>
      <c r="I12" s="3">
        <v>0</v>
      </c>
      <c r="J12" s="3">
        <v>0</v>
      </c>
      <c r="K12" s="3">
        <v>60.961</v>
      </c>
      <c r="L12" s="3">
        <v>1896.426</v>
      </c>
      <c r="M12" s="3">
        <v>0</v>
      </c>
    </row>
    <row r="13" spans="1:13" ht="12.75">
      <c r="A13" t="s">
        <v>3</v>
      </c>
      <c r="B13" t="s">
        <v>27</v>
      </c>
      <c r="C13" s="3">
        <v>33088.76</v>
      </c>
      <c r="D13" s="3">
        <v>0</v>
      </c>
      <c r="E13" s="3">
        <v>0</v>
      </c>
      <c r="F13" s="3">
        <v>33088.76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</row>
    <row r="14" spans="1:13" ht="12.75">
      <c r="A14" s="1" t="s">
        <v>29</v>
      </c>
      <c r="C14" s="5">
        <v>127546.744</v>
      </c>
      <c r="D14" s="5">
        <v>21423.692</v>
      </c>
      <c r="E14" s="5">
        <v>19722.179</v>
      </c>
      <c r="F14" s="5">
        <v>79766.277</v>
      </c>
      <c r="G14" s="5">
        <v>0</v>
      </c>
      <c r="H14" s="5">
        <v>3076.684</v>
      </c>
      <c r="I14" s="5">
        <v>0</v>
      </c>
      <c r="J14" s="5">
        <v>0</v>
      </c>
      <c r="K14" s="5">
        <v>1661.486</v>
      </c>
      <c r="L14" s="5">
        <v>1896.426</v>
      </c>
      <c r="M14" s="5">
        <v>0</v>
      </c>
    </row>
    <row r="15" spans="1:13" ht="12.75">
      <c r="A15" t="s">
        <v>4</v>
      </c>
      <c r="B15" t="s">
        <v>1</v>
      </c>
      <c r="C15" s="3">
        <v>189501.813</v>
      </c>
      <c r="D15" s="3">
        <v>42594.163</v>
      </c>
      <c r="E15" s="3">
        <v>29918.791</v>
      </c>
      <c r="F15" s="3">
        <v>74259.788</v>
      </c>
      <c r="G15" s="3">
        <v>0</v>
      </c>
      <c r="H15" s="3">
        <v>8024.395</v>
      </c>
      <c r="I15" s="3">
        <v>0</v>
      </c>
      <c r="J15" s="3">
        <v>0</v>
      </c>
      <c r="K15" s="3">
        <v>34704.676</v>
      </c>
      <c r="L15" s="3">
        <v>0</v>
      </c>
      <c r="M15" s="3">
        <v>0</v>
      </c>
    </row>
    <row r="16" spans="1:13" ht="12.75">
      <c r="A16" t="s">
        <v>4</v>
      </c>
      <c r="B16" t="s">
        <v>27</v>
      </c>
      <c r="C16" s="3">
        <v>822588.09</v>
      </c>
      <c r="D16" s="3">
        <v>0</v>
      </c>
      <c r="E16" s="3">
        <v>0</v>
      </c>
      <c r="F16" s="3">
        <v>822588.09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</row>
    <row r="17" spans="1:13" ht="12.75">
      <c r="A17" s="1" t="s">
        <v>30</v>
      </c>
      <c r="C17" s="5">
        <v>1012089.9029999999</v>
      </c>
      <c r="D17" s="5">
        <v>42594.163</v>
      </c>
      <c r="E17" s="5">
        <v>29918.791</v>
      </c>
      <c r="F17" s="5">
        <v>896847.878</v>
      </c>
      <c r="G17" s="5">
        <v>0</v>
      </c>
      <c r="H17" s="5">
        <v>8024.395</v>
      </c>
      <c r="I17" s="5">
        <v>0</v>
      </c>
      <c r="J17" s="5">
        <v>0</v>
      </c>
      <c r="K17" s="5">
        <v>34704.676</v>
      </c>
      <c r="L17" s="5">
        <v>0</v>
      </c>
      <c r="M17" s="5">
        <v>0</v>
      </c>
    </row>
    <row r="18" spans="1:13" ht="12.75">
      <c r="A18" t="s">
        <v>5</v>
      </c>
      <c r="B18" t="s">
        <v>1</v>
      </c>
      <c r="C18" s="3">
        <v>1117230.5669999998</v>
      </c>
      <c r="D18" s="3">
        <v>593063.853</v>
      </c>
      <c r="E18" s="3">
        <v>217238.598</v>
      </c>
      <c r="F18" s="3">
        <v>51156.002</v>
      </c>
      <c r="G18" s="3">
        <v>0</v>
      </c>
      <c r="H18" s="3">
        <v>80520.369</v>
      </c>
      <c r="I18" s="3">
        <v>0</v>
      </c>
      <c r="J18" s="3">
        <v>0</v>
      </c>
      <c r="K18" s="3">
        <v>175251.745</v>
      </c>
      <c r="L18" s="3">
        <v>0</v>
      </c>
      <c r="M18" s="3">
        <v>0</v>
      </c>
    </row>
    <row r="19" spans="1:13" ht="12.75">
      <c r="A19" t="s">
        <v>5</v>
      </c>
      <c r="B19" t="s">
        <v>27</v>
      </c>
      <c r="C19" s="3">
        <v>178776.19</v>
      </c>
      <c r="D19" s="3">
        <v>0</v>
      </c>
      <c r="E19" s="3">
        <v>32272.32</v>
      </c>
      <c r="F19" s="3">
        <v>146503.87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</row>
    <row r="20" spans="1:13" ht="12.75">
      <c r="A20" s="1" t="s">
        <v>31</v>
      </c>
      <c r="C20" s="5">
        <v>1296006.7569999998</v>
      </c>
      <c r="D20" s="5">
        <v>593063.853</v>
      </c>
      <c r="E20" s="5">
        <v>249510.918</v>
      </c>
      <c r="F20" s="5">
        <v>197659.872</v>
      </c>
      <c r="G20" s="5">
        <v>0</v>
      </c>
      <c r="H20" s="5">
        <v>80520.369</v>
      </c>
      <c r="I20" s="5">
        <v>0</v>
      </c>
      <c r="J20" s="5">
        <v>0</v>
      </c>
      <c r="K20" s="5">
        <v>175251.745</v>
      </c>
      <c r="L20" s="5">
        <v>0</v>
      </c>
      <c r="M20" s="5">
        <v>0</v>
      </c>
    </row>
    <row r="21" spans="1:13" ht="12.75">
      <c r="A21" t="s">
        <v>6</v>
      </c>
      <c r="B21" t="s">
        <v>1</v>
      </c>
      <c r="C21" s="3">
        <v>47043.601</v>
      </c>
      <c r="D21" s="3">
        <v>17840.859</v>
      </c>
      <c r="E21" s="3">
        <v>15143.344</v>
      </c>
      <c r="F21" s="3">
        <v>2066.985</v>
      </c>
      <c r="G21" s="3">
        <v>0</v>
      </c>
      <c r="H21" s="3">
        <v>3140.608</v>
      </c>
      <c r="I21" s="3">
        <v>0</v>
      </c>
      <c r="J21" s="3">
        <v>0</v>
      </c>
      <c r="K21" s="3">
        <v>8851.805</v>
      </c>
      <c r="L21" s="3">
        <v>0</v>
      </c>
      <c r="M21" s="3">
        <v>0</v>
      </c>
    </row>
    <row r="22" spans="1:13" ht="12.75">
      <c r="A22" t="s">
        <v>6</v>
      </c>
      <c r="B22" t="s">
        <v>27</v>
      </c>
      <c r="C22" s="3">
        <v>13537.22</v>
      </c>
      <c r="D22" s="3">
        <v>0</v>
      </c>
      <c r="E22" s="3">
        <v>5260.5</v>
      </c>
      <c r="F22" s="3">
        <v>8276.72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</row>
    <row r="23" spans="1:13" ht="12.75">
      <c r="A23" s="1" t="s">
        <v>32</v>
      </c>
      <c r="C23" s="5">
        <v>60580.821</v>
      </c>
      <c r="D23" s="5">
        <v>17840.859</v>
      </c>
      <c r="E23" s="5">
        <v>20403.843999999997</v>
      </c>
      <c r="F23" s="5">
        <v>10343.705</v>
      </c>
      <c r="G23" s="5">
        <v>0</v>
      </c>
      <c r="H23" s="5">
        <v>3140.608</v>
      </c>
      <c r="I23" s="5">
        <v>0</v>
      </c>
      <c r="J23" s="5">
        <v>0</v>
      </c>
      <c r="K23" s="5">
        <v>8851.805</v>
      </c>
      <c r="L23" s="5">
        <v>0</v>
      </c>
      <c r="M23" s="5">
        <v>0</v>
      </c>
    </row>
    <row r="24" spans="1:13" ht="12.75">
      <c r="A24" t="s">
        <v>0</v>
      </c>
      <c r="B24" t="s">
        <v>1</v>
      </c>
      <c r="C24" s="3">
        <v>31228.191</v>
      </c>
      <c r="D24" s="3">
        <v>9809.881</v>
      </c>
      <c r="E24" s="3">
        <v>5899.499</v>
      </c>
      <c r="F24" s="3">
        <v>13187.33</v>
      </c>
      <c r="G24" s="3">
        <v>0</v>
      </c>
      <c r="H24" s="3">
        <v>1162.817</v>
      </c>
      <c r="I24" s="3">
        <v>0</v>
      </c>
      <c r="J24" s="3">
        <v>0</v>
      </c>
      <c r="K24" s="3">
        <v>1168.664</v>
      </c>
      <c r="L24" s="3">
        <v>0</v>
      </c>
      <c r="M24" s="3">
        <v>0</v>
      </c>
    </row>
    <row r="25" spans="1:13" ht="12.75">
      <c r="A25" s="1" t="s">
        <v>33</v>
      </c>
      <c r="C25" s="5">
        <v>31228.191</v>
      </c>
      <c r="D25" s="5">
        <v>9809.881</v>
      </c>
      <c r="E25" s="5">
        <v>5899.499</v>
      </c>
      <c r="F25" s="5">
        <v>13187.33</v>
      </c>
      <c r="G25" s="5">
        <v>0</v>
      </c>
      <c r="H25" s="5">
        <v>1162.817</v>
      </c>
      <c r="I25" s="5">
        <v>0</v>
      </c>
      <c r="J25" s="5">
        <v>0</v>
      </c>
      <c r="K25" s="5">
        <v>1168.664</v>
      </c>
      <c r="L25" s="5">
        <v>0</v>
      </c>
      <c r="M25" s="5">
        <v>0</v>
      </c>
    </row>
    <row r="27" spans="1:13" ht="12.75">
      <c r="A27" s="1" t="s">
        <v>34</v>
      </c>
      <c r="C27" s="5">
        <v>1613039.284</v>
      </c>
      <c r="D27" s="5">
        <v>753594.562</v>
      </c>
      <c r="E27" s="5">
        <v>323441.191</v>
      </c>
      <c r="F27" s="5">
        <v>195531.857</v>
      </c>
      <c r="G27" s="5">
        <v>0</v>
      </c>
      <c r="H27" s="5">
        <v>105930.672</v>
      </c>
      <c r="I27" s="5">
        <v>0</v>
      </c>
      <c r="J27" s="5">
        <v>0</v>
      </c>
      <c r="K27" s="5">
        <v>234541.00199999998</v>
      </c>
      <c r="L27" s="5">
        <v>0</v>
      </c>
      <c r="M27" s="5">
        <v>0</v>
      </c>
    </row>
    <row r="28" spans="1:13" ht="12.75">
      <c r="A28" s="1" t="s">
        <v>35</v>
      </c>
      <c r="C28" s="5">
        <v>12712.676</v>
      </c>
      <c r="D28" s="5">
        <v>3911.837</v>
      </c>
      <c r="E28" s="5">
        <v>567.66</v>
      </c>
      <c r="F28" s="5">
        <v>5674.852</v>
      </c>
      <c r="G28" s="5">
        <v>0</v>
      </c>
      <c r="H28" s="5">
        <v>600.94</v>
      </c>
      <c r="I28" s="5">
        <v>0</v>
      </c>
      <c r="J28" s="5">
        <v>0</v>
      </c>
      <c r="K28" s="5">
        <v>60.961</v>
      </c>
      <c r="L28" s="5">
        <v>1896.426</v>
      </c>
      <c r="M28" s="5">
        <v>0</v>
      </c>
    </row>
    <row r="29" spans="1:13" ht="12.75">
      <c r="A29" s="1" t="s">
        <v>36</v>
      </c>
      <c r="C29" s="5">
        <v>1051523.66</v>
      </c>
      <c r="D29" s="5">
        <v>0</v>
      </c>
      <c r="E29" s="5">
        <v>38737.31</v>
      </c>
      <c r="F29" s="5">
        <v>1012786.35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</row>
    <row r="30" spans="1:13" ht="12.75">
      <c r="A30" s="1" t="s">
        <v>37</v>
      </c>
      <c r="C30" s="5">
        <v>2677275.62</v>
      </c>
      <c r="D30" s="5">
        <v>757506.3990000001</v>
      </c>
      <c r="E30" s="5">
        <v>362746.16099999996</v>
      </c>
      <c r="F30" s="5">
        <v>1213993.0590000001</v>
      </c>
      <c r="G30" s="5">
        <v>0</v>
      </c>
      <c r="H30" s="5">
        <v>106531.61200000001</v>
      </c>
      <c r="I30" s="5">
        <v>0</v>
      </c>
      <c r="J30" s="5">
        <v>0</v>
      </c>
      <c r="K30" s="5">
        <v>234601.963</v>
      </c>
      <c r="L30" s="5">
        <v>1896.426</v>
      </c>
      <c r="M30" s="5">
        <v>0</v>
      </c>
    </row>
  </sheetData>
  <printOptions/>
  <pageMargins left="0.75" right="0.75" top="1" bottom="1" header="0" footer="0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30"/>
  <sheetViews>
    <sheetView tabSelected="1" workbookViewId="0" topLeftCell="A1">
      <selection activeCell="B25" sqref="B25"/>
    </sheetView>
  </sheetViews>
  <sheetFormatPr defaultColWidth="11.421875" defaultRowHeight="12.75"/>
  <cols>
    <col min="1" max="1" width="24.57421875" style="0" customWidth="1"/>
    <col min="2" max="2" width="32.7109375" style="0" customWidth="1"/>
    <col min="3" max="3" width="14.57421875" style="0" customWidth="1"/>
  </cols>
  <sheetData>
    <row r="2" spans="1:3" ht="12.75">
      <c r="A2" s="1" t="s">
        <v>8</v>
      </c>
      <c r="C2" s="6"/>
    </row>
    <row r="3" spans="1:3" ht="12.75">
      <c r="A3" s="1" t="s">
        <v>26</v>
      </c>
      <c r="C3" s="6"/>
    </row>
    <row r="4" spans="1:3" ht="12.75">
      <c r="A4" s="1"/>
      <c r="C4" s="6"/>
    </row>
    <row r="5" spans="1:3" ht="12.75">
      <c r="A5" s="1" t="s">
        <v>25</v>
      </c>
      <c r="C5" s="6"/>
    </row>
    <row r="6" ht="12.75">
      <c r="C6" s="6"/>
    </row>
    <row r="7" spans="1:13" ht="12.75">
      <c r="A7" s="1" t="s">
        <v>11</v>
      </c>
      <c r="B7" s="1" t="s">
        <v>12</v>
      </c>
      <c r="C7" s="7" t="s">
        <v>13</v>
      </c>
      <c r="D7" s="7" t="s">
        <v>14</v>
      </c>
      <c r="E7" s="7" t="s">
        <v>15</v>
      </c>
      <c r="F7" s="7" t="s">
        <v>16</v>
      </c>
      <c r="G7" s="7" t="s">
        <v>17</v>
      </c>
      <c r="H7" s="7" t="s">
        <v>18</v>
      </c>
      <c r="I7" s="7" t="s">
        <v>19</v>
      </c>
      <c r="J7" s="7" t="s">
        <v>20</v>
      </c>
      <c r="K7" s="7" t="s">
        <v>21</v>
      </c>
      <c r="L7" s="7" t="s">
        <v>22</v>
      </c>
      <c r="M7" s="7" t="s">
        <v>23</v>
      </c>
    </row>
    <row r="8" spans="1:13" ht="12.75">
      <c r="A8" t="s">
        <v>2</v>
      </c>
      <c r="B8" t="s">
        <v>1</v>
      </c>
      <c r="C8" s="3">
        <f>SUM(D8:M8)</f>
        <v>27776</v>
      </c>
      <c r="D8" s="3">
        <v>24454</v>
      </c>
      <c r="E8" s="3">
        <v>2897</v>
      </c>
      <c r="F8" s="3">
        <v>278</v>
      </c>
      <c r="G8" s="3">
        <v>0</v>
      </c>
      <c r="H8" s="3">
        <v>2</v>
      </c>
      <c r="I8" s="3">
        <v>0</v>
      </c>
      <c r="J8" s="3">
        <v>0</v>
      </c>
      <c r="K8" s="3">
        <v>145</v>
      </c>
      <c r="L8" s="3">
        <v>0</v>
      </c>
      <c r="M8" s="3">
        <v>0</v>
      </c>
    </row>
    <row r="9" spans="1:13" ht="12.75">
      <c r="A9" t="s">
        <v>2</v>
      </c>
      <c r="B9" t="s">
        <v>27</v>
      </c>
      <c r="C9" s="3">
        <f>SUM(D9:M9)</f>
        <v>4</v>
      </c>
      <c r="D9" s="3">
        <v>0</v>
      </c>
      <c r="E9" s="3">
        <v>1</v>
      </c>
      <c r="F9" s="3">
        <v>3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</row>
    <row r="10" spans="1:13" ht="12.75">
      <c r="A10" s="1" t="s">
        <v>28</v>
      </c>
      <c r="C10" s="5">
        <f>+C8+C9</f>
        <v>27780</v>
      </c>
      <c r="D10" s="5">
        <f aca="true" t="shared" si="0" ref="D10:M10">+D8+D9</f>
        <v>24454</v>
      </c>
      <c r="E10" s="5">
        <f t="shared" si="0"/>
        <v>2898</v>
      </c>
      <c r="F10" s="5">
        <f t="shared" si="0"/>
        <v>281</v>
      </c>
      <c r="G10" s="5">
        <f t="shared" si="0"/>
        <v>0</v>
      </c>
      <c r="H10" s="5">
        <f t="shared" si="0"/>
        <v>2</v>
      </c>
      <c r="I10" s="5">
        <f t="shared" si="0"/>
        <v>0</v>
      </c>
      <c r="J10" s="5">
        <f t="shared" si="0"/>
        <v>0</v>
      </c>
      <c r="K10" s="5">
        <f t="shared" si="0"/>
        <v>145</v>
      </c>
      <c r="L10" s="5">
        <f t="shared" si="0"/>
        <v>0</v>
      </c>
      <c r="M10" s="5">
        <f t="shared" si="0"/>
        <v>0</v>
      </c>
    </row>
    <row r="11" spans="1:13" ht="12.75">
      <c r="A11" t="s">
        <v>3</v>
      </c>
      <c r="B11" t="s">
        <v>1</v>
      </c>
      <c r="C11" s="3">
        <f aca="true" t="shared" si="1" ref="C11:C24">SUM(D11:M11)</f>
        <v>7778</v>
      </c>
      <c r="D11" s="3">
        <v>6401</v>
      </c>
      <c r="E11" s="3">
        <v>1065</v>
      </c>
      <c r="F11" s="3">
        <v>243</v>
      </c>
      <c r="G11" s="3">
        <v>0</v>
      </c>
      <c r="H11" s="3">
        <v>3</v>
      </c>
      <c r="I11" s="3">
        <v>0</v>
      </c>
      <c r="J11" s="3">
        <v>0</v>
      </c>
      <c r="K11" s="3">
        <v>66</v>
      </c>
      <c r="L11" s="3">
        <v>0</v>
      </c>
      <c r="M11" s="3">
        <v>0</v>
      </c>
    </row>
    <row r="12" spans="1:13" ht="12.75">
      <c r="A12" t="s">
        <v>3</v>
      </c>
      <c r="B12" t="s">
        <v>7</v>
      </c>
      <c r="C12" s="3">
        <f t="shared" si="1"/>
        <v>1909</v>
      </c>
      <c r="D12" s="3">
        <v>1417</v>
      </c>
      <c r="E12" s="3">
        <v>50</v>
      </c>
      <c r="F12" s="3">
        <v>78</v>
      </c>
      <c r="G12" s="3">
        <v>0</v>
      </c>
      <c r="H12" s="3">
        <v>1</v>
      </c>
      <c r="I12" s="3">
        <v>0</v>
      </c>
      <c r="J12" s="3">
        <v>0</v>
      </c>
      <c r="K12" s="3">
        <v>14</v>
      </c>
      <c r="L12" s="3">
        <v>349</v>
      </c>
      <c r="M12" s="3">
        <v>0</v>
      </c>
    </row>
    <row r="13" spans="1:13" ht="12.75">
      <c r="A13" t="s">
        <v>3</v>
      </c>
      <c r="B13" t="s">
        <v>27</v>
      </c>
      <c r="C13" s="3">
        <f t="shared" si="1"/>
        <v>4</v>
      </c>
      <c r="D13" s="3">
        <v>0</v>
      </c>
      <c r="E13" s="3">
        <v>0</v>
      </c>
      <c r="F13" s="3">
        <v>4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</row>
    <row r="14" spans="1:13" ht="12.75">
      <c r="A14" s="1" t="s">
        <v>29</v>
      </c>
      <c r="C14" s="5">
        <f>+C11+C12+C13</f>
        <v>9691</v>
      </c>
      <c r="D14" s="5">
        <f aca="true" t="shared" si="2" ref="D14:M14">+D11+D12+D13</f>
        <v>7818</v>
      </c>
      <c r="E14" s="5">
        <f t="shared" si="2"/>
        <v>1115</v>
      </c>
      <c r="F14" s="5">
        <f t="shared" si="2"/>
        <v>325</v>
      </c>
      <c r="G14" s="5">
        <f t="shared" si="2"/>
        <v>0</v>
      </c>
      <c r="H14" s="5">
        <f t="shared" si="2"/>
        <v>4</v>
      </c>
      <c r="I14" s="5">
        <f t="shared" si="2"/>
        <v>0</v>
      </c>
      <c r="J14" s="5">
        <f t="shared" si="2"/>
        <v>0</v>
      </c>
      <c r="K14" s="5">
        <f t="shared" si="2"/>
        <v>80</v>
      </c>
      <c r="L14" s="5">
        <f t="shared" si="2"/>
        <v>349</v>
      </c>
      <c r="M14" s="5">
        <f t="shared" si="2"/>
        <v>0</v>
      </c>
    </row>
    <row r="15" spans="1:13" ht="12.75">
      <c r="A15" t="s">
        <v>4</v>
      </c>
      <c r="B15" t="s">
        <v>1</v>
      </c>
      <c r="C15" s="3">
        <f t="shared" si="1"/>
        <v>16768</v>
      </c>
      <c r="D15" s="3">
        <v>14614</v>
      </c>
      <c r="E15" s="3">
        <v>1869</v>
      </c>
      <c r="F15" s="3">
        <v>131</v>
      </c>
      <c r="G15" s="3">
        <v>0</v>
      </c>
      <c r="H15" s="3">
        <v>11</v>
      </c>
      <c r="I15" s="3">
        <v>0</v>
      </c>
      <c r="J15" s="3">
        <v>0</v>
      </c>
      <c r="K15" s="3">
        <v>143</v>
      </c>
      <c r="L15" s="3">
        <v>0</v>
      </c>
      <c r="M15" s="3">
        <v>0</v>
      </c>
    </row>
    <row r="16" spans="1:13" ht="12.75">
      <c r="A16" t="s">
        <v>4</v>
      </c>
      <c r="B16" t="s">
        <v>27</v>
      </c>
      <c r="C16" s="3">
        <f t="shared" si="1"/>
        <v>9</v>
      </c>
      <c r="D16" s="3">
        <v>0</v>
      </c>
      <c r="E16" s="3">
        <v>0</v>
      </c>
      <c r="F16" s="3">
        <v>9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</row>
    <row r="17" spans="1:13" ht="12.75">
      <c r="A17" s="1" t="s">
        <v>30</v>
      </c>
      <c r="C17" s="5">
        <f>+C15+C16</f>
        <v>16777</v>
      </c>
      <c r="D17" s="5">
        <f aca="true" t="shared" si="3" ref="D17:M17">+D15+D16</f>
        <v>14614</v>
      </c>
      <c r="E17" s="5">
        <f t="shared" si="3"/>
        <v>1869</v>
      </c>
      <c r="F17" s="5">
        <f t="shared" si="3"/>
        <v>140</v>
      </c>
      <c r="G17" s="5">
        <f t="shared" si="3"/>
        <v>0</v>
      </c>
      <c r="H17" s="5">
        <f t="shared" si="3"/>
        <v>11</v>
      </c>
      <c r="I17" s="5">
        <f t="shared" si="3"/>
        <v>0</v>
      </c>
      <c r="J17" s="5">
        <f t="shared" si="3"/>
        <v>0</v>
      </c>
      <c r="K17" s="5">
        <f t="shared" si="3"/>
        <v>143</v>
      </c>
      <c r="L17" s="5">
        <f t="shared" si="3"/>
        <v>0</v>
      </c>
      <c r="M17" s="5">
        <f t="shared" si="3"/>
        <v>0</v>
      </c>
    </row>
    <row r="18" spans="1:13" ht="12.75">
      <c r="A18" t="s">
        <v>5</v>
      </c>
      <c r="B18" t="s">
        <v>1</v>
      </c>
      <c r="C18" s="3">
        <f t="shared" si="1"/>
        <v>265960</v>
      </c>
      <c r="D18" s="3">
        <v>230662</v>
      </c>
      <c r="E18" s="3">
        <v>29787</v>
      </c>
      <c r="F18" s="3">
        <v>4203</v>
      </c>
      <c r="G18" s="3">
        <v>0</v>
      </c>
      <c r="H18" s="3">
        <v>1</v>
      </c>
      <c r="I18" s="3">
        <v>0</v>
      </c>
      <c r="J18" s="3">
        <v>0</v>
      </c>
      <c r="K18" s="3">
        <v>1307</v>
      </c>
      <c r="L18" s="3">
        <v>0</v>
      </c>
      <c r="M18" s="3">
        <v>0</v>
      </c>
    </row>
    <row r="19" spans="1:13" ht="12.75">
      <c r="A19" t="s">
        <v>5</v>
      </c>
      <c r="B19" t="s">
        <v>27</v>
      </c>
      <c r="C19" s="3">
        <f t="shared" si="1"/>
        <v>44</v>
      </c>
      <c r="D19" s="3">
        <v>0</v>
      </c>
      <c r="E19" s="3">
        <v>19</v>
      </c>
      <c r="F19" s="3">
        <v>25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</row>
    <row r="20" spans="1:13" ht="12.75">
      <c r="A20" s="1" t="s">
        <v>31</v>
      </c>
      <c r="C20" s="5">
        <f>+C18+C19</f>
        <v>266004</v>
      </c>
      <c r="D20" s="5">
        <f aca="true" t="shared" si="4" ref="D20:M20">+D18+D19</f>
        <v>230662</v>
      </c>
      <c r="E20" s="5">
        <f t="shared" si="4"/>
        <v>29806</v>
      </c>
      <c r="F20" s="5">
        <f t="shared" si="4"/>
        <v>4228</v>
      </c>
      <c r="G20" s="5">
        <f t="shared" si="4"/>
        <v>0</v>
      </c>
      <c r="H20" s="5">
        <f t="shared" si="4"/>
        <v>1</v>
      </c>
      <c r="I20" s="5">
        <f t="shared" si="4"/>
        <v>0</v>
      </c>
      <c r="J20" s="5">
        <f t="shared" si="4"/>
        <v>0</v>
      </c>
      <c r="K20" s="5">
        <f t="shared" si="4"/>
        <v>1307</v>
      </c>
      <c r="L20" s="5">
        <f t="shared" si="4"/>
        <v>0</v>
      </c>
      <c r="M20" s="5">
        <f t="shared" si="4"/>
        <v>0</v>
      </c>
    </row>
    <row r="21" spans="1:13" ht="12.75">
      <c r="A21" t="s">
        <v>6</v>
      </c>
      <c r="B21" t="s">
        <v>1</v>
      </c>
      <c r="C21" s="3">
        <f t="shared" si="1"/>
        <v>7068</v>
      </c>
      <c r="D21" s="3">
        <v>6086</v>
      </c>
      <c r="E21" s="3">
        <v>816</v>
      </c>
      <c r="F21" s="3">
        <v>56</v>
      </c>
      <c r="G21" s="3">
        <v>0</v>
      </c>
      <c r="H21" s="3">
        <v>4</v>
      </c>
      <c r="I21" s="3">
        <v>0</v>
      </c>
      <c r="J21" s="3">
        <v>0</v>
      </c>
      <c r="K21" s="3">
        <v>106</v>
      </c>
      <c r="L21" s="3">
        <v>0</v>
      </c>
      <c r="M21" s="3">
        <v>0</v>
      </c>
    </row>
    <row r="22" spans="1:13" ht="12.75">
      <c r="A22" t="s">
        <v>6</v>
      </c>
      <c r="B22" t="s">
        <v>27</v>
      </c>
      <c r="C22" s="3">
        <f t="shared" si="1"/>
        <v>3</v>
      </c>
      <c r="D22" s="3">
        <v>0</v>
      </c>
      <c r="E22" s="3">
        <v>1</v>
      </c>
      <c r="F22" s="3">
        <v>2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</row>
    <row r="23" spans="1:13" ht="12.75">
      <c r="A23" s="1" t="s">
        <v>32</v>
      </c>
      <c r="C23" s="5">
        <f>+C21+C22</f>
        <v>7071</v>
      </c>
      <c r="D23" s="5">
        <f aca="true" t="shared" si="5" ref="D23:M23">+D21+D22</f>
        <v>6086</v>
      </c>
      <c r="E23" s="5">
        <f t="shared" si="5"/>
        <v>817</v>
      </c>
      <c r="F23" s="5">
        <f t="shared" si="5"/>
        <v>58</v>
      </c>
      <c r="G23" s="5">
        <f t="shared" si="5"/>
        <v>0</v>
      </c>
      <c r="H23" s="5">
        <f t="shared" si="5"/>
        <v>4</v>
      </c>
      <c r="I23" s="5">
        <f t="shared" si="5"/>
        <v>0</v>
      </c>
      <c r="J23" s="5">
        <f t="shared" si="5"/>
        <v>0</v>
      </c>
      <c r="K23" s="5">
        <f t="shared" si="5"/>
        <v>106</v>
      </c>
      <c r="L23" s="5">
        <f t="shared" si="5"/>
        <v>0</v>
      </c>
      <c r="M23" s="5">
        <f t="shared" si="5"/>
        <v>0</v>
      </c>
    </row>
    <row r="24" spans="1:13" ht="12.75">
      <c r="A24" t="s">
        <v>0</v>
      </c>
      <c r="B24" t="s">
        <v>1</v>
      </c>
      <c r="C24" s="3">
        <f t="shared" si="1"/>
        <v>3669</v>
      </c>
      <c r="D24" s="3">
        <v>3183</v>
      </c>
      <c r="E24" s="3">
        <v>454</v>
      </c>
      <c r="F24" s="3">
        <v>26</v>
      </c>
      <c r="G24" s="3">
        <v>0</v>
      </c>
      <c r="H24" s="3">
        <v>1</v>
      </c>
      <c r="I24" s="3">
        <v>0</v>
      </c>
      <c r="J24" s="3">
        <v>0</v>
      </c>
      <c r="K24" s="3">
        <v>5</v>
      </c>
      <c r="L24" s="3">
        <v>0</v>
      </c>
      <c r="M24" s="3">
        <v>0</v>
      </c>
    </row>
    <row r="25" spans="1:13" ht="12.75">
      <c r="A25" s="1" t="s">
        <v>33</v>
      </c>
      <c r="C25" s="5">
        <f>+C24</f>
        <v>3669</v>
      </c>
      <c r="D25" s="5">
        <f aca="true" t="shared" si="6" ref="D25:M25">+D24</f>
        <v>3183</v>
      </c>
      <c r="E25" s="5">
        <f t="shared" si="6"/>
        <v>454</v>
      </c>
      <c r="F25" s="5">
        <f t="shared" si="6"/>
        <v>26</v>
      </c>
      <c r="G25" s="5">
        <f t="shared" si="6"/>
        <v>0</v>
      </c>
      <c r="H25" s="5">
        <f t="shared" si="6"/>
        <v>1</v>
      </c>
      <c r="I25" s="5">
        <f t="shared" si="6"/>
        <v>0</v>
      </c>
      <c r="J25" s="5">
        <f t="shared" si="6"/>
        <v>0</v>
      </c>
      <c r="K25" s="5">
        <f t="shared" si="6"/>
        <v>5</v>
      </c>
      <c r="L25" s="5">
        <f t="shared" si="6"/>
        <v>0</v>
      </c>
      <c r="M25" s="5">
        <f t="shared" si="6"/>
        <v>0</v>
      </c>
    </row>
    <row r="27" spans="1:13" ht="12.75">
      <c r="A27" s="1" t="s">
        <v>34</v>
      </c>
      <c r="C27" s="5">
        <f>+C8+C11+C15+C18+C21+C24</f>
        <v>329019</v>
      </c>
      <c r="D27" s="5">
        <f aca="true" t="shared" si="7" ref="D27:M27">+D8+D11+D15+D18+D21+D24</f>
        <v>285400</v>
      </c>
      <c r="E27" s="5">
        <f t="shared" si="7"/>
        <v>36888</v>
      </c>
      <c r="F27" s="5">
        <f t="shared" si="7"/>
        <v>4937</v>
      </c>
      <c r="G27" s="5">
        <f t="shared" si="7"/>
        <v>0</v>
      </c>
      <c r="H27" s="5">
        <f t="shared" si="7"/>
        <v>22</v>
      </c>
      <c r="I27" s="5">
        <f t="shared" si="7"/>
        <v>0</v>
      </c>
      <c r="J27" s="5">
        <f t="shared" si="7"/>
        <v>0</v>
      </c>
      <c r="K27" s="5">
        <f t="shared" si="7"/>
        <v>1772</v>
      </c>
      <c r="L27" s="5">
        <f t="shared" si="7"/>
        <v>0</v>
      </c>
      <c r="M27" s="5">
        <f t="shared" si="7"/>
        <v>0</v>
      </c>
    </row>
    <row r="28" spans="1:13" ht="12.75">
      <c r="A28" s="1" t="s">
        <v>35</v>
      </c>
      <c r="C28" s="5">
        <f>+C12</f>
        <v>1909</v>
      </c>
      <c r="D28" s="5">
        <f aca="true" t="shared" si="8" ref="D28:M28">+D12</f>
        <v>1417</v>
      </c>
      <c r="E28" s="5">
        <f t="shared" si="8"/>
        <v>50</v>
      </c>
      <c r="F28" s="5">
        <f t="shared" si="8"/>
        <v>78</v>
      </c>
      <c r="G28" s="5">
        <f t="shared" si="8"/>
        <v>0</v>
      </c>
      <c r="H28" s="5">
        <f t="shared" si="8"/>
        <v>1</v>
      </c>
      <c r="I28" s="5">
        <f t="shared" si="8"/>
        <v>0</v>
      </c>
      <c r="J28" s="5">
        <f t="shared" si="8"/>
        <v>0</v>
      </c>
      <c r="K28" s="5">
        <f t="shared" si="8"/>
        <v>14</v>
      </c>
      <c r="L28" s="5">
        <f t="shared" si="8"/>
        <v>349</v>
      </c>
      <c r="M28" s="5">
        <f t="shared" si="8"/>
        <v>0</v>
      </c>
    </row>
    <row r="29" spans="1:13" ht="12.75">
      <c r="A29" s="1" t="s">
        <v>36</v>
      </c>
      <c r="C29" s="5">
        <f>+C9+C13+C16+C19+C22</f>
        <v>64</v>
      </c>
      <c r="D29" s="5">
        <f aca="true" t="shared" si="9" ref="D29:M29">+D9+D13+D16+D19+D22</f>
        <v>0</v>
      </c>
      <c r="E29" s="5">
        <f t="shared" si="9"/>
        <v>21</v>
      </c>
      <c r="F29" s="5">
        <f t="shared" si="9"/>
        <v>43</v>
      </c>
      <c r="G29" s="5">
        <f t="shared" si="9"/>
        <v>0</v>
      </c>
      <c r="H29" s="5">
        <f t="shared" si="9"/>
        <v>0</v>
      </c>
      <c r="I29" s="5">
        <f t="shared" si="9"/>
        <v>0</v>
      </c>
      <c r="J29" s="5">
        <f t="shared" si="9"/>
        <v>0</v>
      </c>
      <c r="K29" s="5">
        <f t="shared" si="9"/>
        <v>0</v>
      </c>
      <c r="L29" s="5">
        <f t="shared" si="9"/>
        <v>0</v>
      </c>
      <c r="M29" s="5">
        <f t="shared" si="9"/>
        <v>0</v>
      </c>
    </row>
    <row r="30" spans="1:13" ht="12.75">
      <c r="A30" s="1" t="s">
        <v>37</v>
      </c>
      <c r="C30" s="5">
        <f>+C10+C14+C17+C20+C23+C25</f>
        <v>330992</v>
      </c>
      <c r="D30" s="5">
        <f aca="true" t="shared" si="10" ref="D30:M30">+D10+D14+D17+D20+D23+D25</f>
        <v>286817</v>
      </c>
      <c r="E30" s="5">
        <f t="shared" si="10"/>
        <v>36959</v>
      </c>
      <c r="F30" s="5">
        <f t="shared" si="10"/>
        <v>5058</v>
      </c>
      <c r="G30" s="5">
        <f t="shared" si="10"/>
        <v>0</v>
      </c>
      <c r="H30" s="5">
        <f t="shared" si="10"/>
        <v>23</v>
      </c>
      <c r="I30" s="5">
        <f t="shared" si="10"/>
        <v>0</v>
      </c>
      <c r="J30" s="5">
        <f t="shared" si="10"/>
        <v>0</v>
      </c>
      <c r="K30" s="5">
        <f t="shared" si="10"/>
        <v>1786</v>
      </c>
      <c r="L30" s="5">
        <f t="shared" si="10"/>
        <v>349</v>
      </c>
      <c r="M30" s="5">
        <f t="shared" si="10"/>
        <v>0</v>
      </c>
    </row>
  </sheetData>
  <printOptions/>
  <pageMargins left="0.75" right="0.75" top="1" bottom="1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anduco</dc:creator>
  <cp:keywords/>
  <dc:description/>
  <cp:lastModifiedBy>anduco</cp:lastModifiedBy>
  <cp:lastPrinted>2011-12-22T21:17:59Z</cp:lastPrinted>
  <dcterms:created xsi:type="dcterms:W3CDTF">2011-12-05T17:40:44Z</dcterms:created>
  <dcterms:modified xsi:type="dcterms:W3CDTF">2011-12-22T21:18:16Z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