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saltafactur" sheetId="1" r:id="rId1"/>
    <sheet name="salt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<sst xmlns="http://schemas.openxmlformats.org/spreadsheetml/2006/main" count="205" uniqueCount="69">
  <si>
    <t>AÑO 2011</t>
  </si>
  <si>
    <t>Provincia de SALTA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</si>
  <si>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</si>
  <si>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</si>
  <si>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</si>
  <si>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</si>
  <si>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</si>
  <si>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</si>
  <si>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</si>
  <si>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</si>
  <si>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</si>
  <si>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</si>
  <si>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</si>
  <si>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</si>
  <si>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</si>
  <si>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</si>
  <si>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</si>
  <si>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Anta</t>
  </si>
  <si>
    <t>EDESA</t>
  </si>
  <si>
    <t>GUMEM</t>
  </si>
  <si>
    <t>Total Anta</t>
  </si>
  <si>
    <t>Cachi</t>
  </si>
  <si>
    <t>Total Cachi</t>
  </si>
  <si>
    <t>Cafayate</t>
  </si>
  <si>
    <t>Total Cafayate</t>
  </si>
  <si>
    <t>Capital</t>
  </si>
  <si>
    <t>Total Capital</t>
  </si>
  <si>
    <t>Cerrillos</t>
  </si>
  <si>
    <t>Total Cerrillos</t>
  </si>
  <si>
    <t>Chicoana</t>
  </si>
  <si>
    <t>Total Chicoana</t>
  </si>
  <si>
    <t>General Güemes</t>
  </si>
  <si>
    <t>Total General Güemes</t>
  </si>
  <si>
    <t>General J. de San Martín</t>
  </si>
  <si>
    <t>Total General J. de San Martín</t>
  </si>
  <si>
    <t>Guachipas</t>
  </si>
  <si>
    <t>Total Guachipas</t>
  </si>
  <si>
    <t>Iruya</t>
  </si>
  <si>
    <t>Total Iruya</t>
  </si>
  <si>
    <t>La Caldera</t>
  </si>
  <si>
    <t>Total La Caldera</t>
  </si>
  <si>
    <t>La Candelaria</t>
  </si>
  <si>
    <t>Total La Candelaria</t>
  </si>
  <si>
    <t>La Poma</t>
  </si>
  <si>
    <t>Total La Poma</t>
  </si>
  <si>
    <t>La Viña</t>
  </si>
  <si>
    <t>Total La Viña</t>
  </si>
  <si>
    <t>Los Andes</t>
  </si>
  <si>
    <t>Total Los Andes</t>
  </si>
  <si>
    <t>Metán</t>
  </si>
  <si>
    <t>Total Metán</t>
  </si>
  <si>
    <t>Molinos</t>
  </si>
  <si>
    <t>Total Molinos</t>
  </si>
  <si>
    <t>Orán</t>
  </si>
  <si>
    <t>Total Orán</t>
  </si>
  <si>
    <t>Rivadavia</t>
  </si>
  <si>
    <t>Total Rivadavia</t>
  </si>
  <si>
    <t>Rosario de la Frontera</t>
  </si>
  <si>
    <t>Total Rosario de la Frontera</t>
  </si>
  <si>
    <t>Rosario de Lerma</t>
  </si>
  <si>
    <t>Total Rosario de Lerma</t>
  </si>
  <si>
    <t>San Carlos</t>
  </si>
  <si>
    <t>Total San Carlos</t>
  </si>
  <si>
    <t>Santa Victoria</t>
  </si>
  <si>
    <t>Total Santa Victoria</t>
  </si>
  <si>
    <t>TOTAL EDESA</t>
  </si>
  <si>
    <t>TOTAL GUMEM</t>
  </si>
  <si>
    <t>TOTAL SALTA</t>
  </si>
  <si>
    <t>Cantidad de usuarios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</si>
</sst>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1" xfId="19" applyNumberFormat="1" applyFont="1" applyFill="1" applyBorder="1" applyAlignment="1">
      <alignment horizontal="center" wrapText="1"/>
      <protection/>
    </xf>
    <xf numFmtId="3" fontId="5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34">
      <selection activeCell="N56" sqref="N56"/>
    </sheetView>
  </sheetViews>
  <sheetFormatPr defaultColWidth="11.421875" defaultRowHeight="12.75"/>
  <cols>
    <col min="1" max="1" width="20.8515625" style="0" customWidth="1"/>
    <col min="2" max="3" width="15.8515625" style="0" customWidth="1"/>
    <col min="4" max="4" width="12.8515625" style="0" customWidth="1"/>
    <col min="5" max="5" width="10.140625" style="0" customWidth="1"/>
    <col min="6" max="6" width="12.140625" style="0" customWidth="1"/>
    <col min="8" max="8" width="9.28125" style="0" customWidth="1"/>
    <col min="9" max="9" width="8.57421875" style="0" customWidth="1"/>
    <col min="10" max="10" width="10.421875" style="0" customWidth="1"/>
    <col min="11" max="11" width="9.8515625" style="0" customWidth="1"/>
    <col min="12" max="12" width="10.140625" style="0" customWidth="1"/>
    <col min="13" max="13" width="8.140625" style="0" customWidth="1"/>
  </cols>
  <sheetData>
    <row r="1" spans="1:13" ht="12.75">
      <c r="A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3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s="4" t="s">
        <v>18</v>
      </c>
      <c r="C7" s="5">
        <f>SUM(D7:M7)</f>
        <v>87761.62999999999</v>
      </c>
      <c r="D7" s="5">
        <v>36409.993</v>
      </c>
      <c r="E7" s="5">
        <v>12594.92</v>
      </c>
      <c r="F7" s="5">
        <v>32909.289</v>
      </c>
      <c r="G7" s="5">
        <v>0</v>
      </c>
      <c r="H7" s="5">
        <v>3601.239</v>
      </c>
      <c r="I7" s="5">
        <v>0</v>
      </c>
      <c r="J7" s="5">
        <v>264.927</v>
      </c>
      <c r="K7" s="5">
        <v>1981.262</v>
      </c>
      <c r="L7" s="5">
        <v>0</v>
      </c>
      <c r="M7" s="5">
        <v>0</v>
      </c>
    </row>
    <row r="8" spans="1:13" ht="12.75">
      <c r="A8" t="s">
        <v>17</v>
      </c>
      <c r="B8" s="4" t="s">
        <v>19</v>
      </c>
      <c r="C8" s="5">
        <f aca="true" t="shared" si="0" ref="C8:C58">SUM(D8:M8)</f>
        <v>8270.4</v>
      </c>
      <c r="D8" s="5">
        <v>0</v>
      </c>
      <c r="E8" s="5">
        <v>0</v>
      </c>
      <c r="F8" s="5">
        <v>8270.4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13" ht="12.75">
      <c r="A9" s="6" t="s">
        <v>20</v>
      </c>
      <c r="B9" s="4"/>
      <c r="C9" s="3">
        <f t="shared" si="0"/>
        <v>96032.03</v>
      </c>
      <c r="D9" s="3">
        <f>+D7+D8</f>
        <v>36409.993</v>
      </c>
      <c r="E9" s="3">
        <f aca="true" t="shared" si="1" ref="E9:M9">+E7+E8</f>
        <v>12594.92</v>
      </c>
      <c r="F9" s="3">
        <f t="shared" si="1"/>
        <v>41179.689</v>
      </c>
      <c r="G9" s="3">
        <f t="shared" si="1"/>
        <v>0</v>
      </c>
      <c r="H9" s="3">
        <f t="shared" si="1"/>
        <v>3601.239</v>
      </c>
      <c r="I9" s="3">
        <f t="shared" si="1"/>
        <v>0</v>
      </c>
      <c r="J9" s="3">
        <f t="shared" si="1"/>
        <v>264.927</v>
      </c>
      <c r="K9" s="3">
        <f t="shared" si="1"/>
        <v>1981.262</v>
      </c>
      <c r="L9" s="3">
        <f t="shared" si="1"/>
        <v>0</v>
      </c>
      <c r="M9" s="3">
        <f t="shared" si="1"/>
        <v>0</v>
      </c>
    </row>
    <row r="10" spans="1:13" ht="12.75">
      <c r="A10" t="s">
        <v>21</v>
      </c>
      <c r="B10" s="4" t="s">
        <v>18</v>
      </c>
      <c r="C10" s="5">
        <f t="shared" si="0"/>
        <v>5559.861999999999</v>
      </c>
      <c r="D10" s="5">
        <v>2448.938</v>
      </c>
      <c r="E10" s="5">
        <v>1564.48</v>
      </c>
      <c r="F10" s="5">
        <v>364.14</v>
      </c>
      <c r="G10" s="5">
        <v>0</v>
      </c>
      <c r="H10" s="5">
        <v>799.257</v>
      </c>
      <c r="I10" s="5">
        <v>0</v>
      </c>
      <c r="J10" s="5">
        <v>0</v>
      </c>
      <c r="K10" s="5">
        <v>383.047</v>
      </c>
      <c r="L10" s="5">
        <v>0</v>
      </c>
      <c r="M10" s="5">
        <v>0</v>
      </c>
    </row>
    <row r="11" spans="1:13" ht="12.75">
      <c r="A11" s="6" t="s">
        <v>22</v>
      </c>
      <c r="B11" s="4"/>
      <c r="C11" s="3">
        <f t="shared" si="0"/>
        <v>5559.861999999999</v>
      </c>
      <c r="D11" s="3">
        <f>+D10</f>
        <v>2448.938</v>
      </c>
      <c r="E11" s="3">
        <f aca="true" t="shared" si="2" ref="E11:M11">+E10</f>
        <v>1564.48</v>
      </c>
      <c r="F11" s="3">
        <f t="shared" si="2"/>
        <v>364.14</v>
      </c>
      <c r="G11" s="3">
        <f t="shared" si="2"/>
        <v>0</v>
      </c>
      <c r="H11" s="3">
        <f t="shared" si="2"/>
        <v>799.257</v>
      </c>
      <c r="I11" s="3">
        <f t="shared" si="2"/>
        <v>0</v>
      </c>
      <c r="J11" s="3">
        <f t="shared" si="2"/>
        <v>0</v>
      </c>
      <c r="K11" s="3">
        <f t="shared" si="2"/>
        <v>383.047</v>
      </c>
      <c r="L11" s="3">
        <f t="shared" si="2"/>
        <v>0</v>
      </c>
      <c r="M11" s="3">
        <f t="shared" si="2"/>
        <v>0</v>
      </c>
    </row>
    <row r="12" spans="1:13" ht="12.75">
      <c r="A12" t="s">
        <v>23</v>
      </c>
      <c r="B12" s="4" t="s">
        <v>18</v>
      </c>
      <c r="C12" s="5">
        <f t="shared" si="0"/>
        <v>25342.518000000004</v>
      </c>
      <c r="D12" s="5">
        <v>7356.591</v>
      </c>
      <c r="E12" s="5">
        <v>8210.54</v>
      </c>
      <c r="F12" s="5">
        <v>7818.803</v>
      </c>
      <c r="G12" s="5">
        <v>0</v>
      </c>
      <c r="H12" s="5">
        <v>881.539</v>
      </c>
      <c r="I12" s="5">
        <v>0</v>
      </c>
      <c r="J12" s="5">
        <v>100.858</v>
      </c>
      <c r="K12" s="5">
        <v>974.187</v>
      </c>
      <c r="L12" s="5">
        <v>0</v>
      </c>
      <c r="M12" s="5">
        <v>0</v>
      </c>
    </row>
    <row r="13" spans="1:13" ht="12.75">
      <c r="A13" s="6" t="s">
        <v>24</v>
      </c>
      <c r="B13" s="4"/>
      <c r="C13" s="3">
        <f t="shared" si="0"/>
        <v>25342.518000000004</v>
      </c>
      <c r="D13" s="3">
        <f>+D12</f>
        <v>7356.591</v>
      </c>
      <c r="E13" s="3">
        <f aca="true" t="shared" si="3" ref="E13:M13">+E12</f>
        <v>8210.54</v>
      </c>
      <c r="F13" s="3">
        <f t="shared" si="3"/>
        <v>7818.803</v>
      </c>
      <c r="G13" s="3">
        <f t="shared" si="3"/>
        <v>0</v>
      </c>
      <c r="H13" s="3">
        <f t="shared" si="3"/>
        <v>881.539</v>
      </c>
      <c r="I13" s="3">
        <f t="shared" si="3"/>
        <v>0</v>
      </c>
      <c r="J13" s="3">
        <f t="shared" si="3"/>
        <v>100.858</v>
      </c>
      <c r="K13" s="3">
        <f t="shared" si="3"/>
        <v>974.187</v>
      </c>
      <c r="L13" s="3">
        <f t="shared" si="3"/>
        <v>0</v>
      </c>
      <c r="M13" s="3">
        <f t="shared" si="3"/>
        <v>0</v>
      </c>
    </row>
    <row r="14" spans="1:13" ht="12.75">
      <c r="A14" t="s">
        <v>25</v>
      </c>
      <c r="B14" s="4" t="s">
        <v>18</v>
      </c>
      <c r="C14" s="5">
        <f t="shared" si="0"/>
        <v>668144.607</v>
      </c>
      <c r="D14" s="5">
        <v>340513.076</v>
      </c>
      <c r="E14" s="5">
        <v>202246.803</v>
      </c>
      <c r="F14" s="5">
        <v>41038.102</v>
      </c>
      <c r="G14" s="5">
        <v>0</v>
      </c>
      <c r="H14" s="5">
        <v>44738.707</v>
      </c>
      <c r="I14" s="5">
        <v>0</v>
      </c>
      <c r="J14" s="5">
        <v>564.491</v>
      </c>
      <c r="K14" s="5">
        <v>39043.428</v>
      </c>
      <c r="L14" s="5">
        <v>0</v>
      </c>
      <c r="M14" s="5">
        <v>0</v>
      </c>
    </row>
    <row r="15" spans="1:13" ht="12.75">
      <c r="A15" t="s">
        <v>25</v>
      </c>
      <c r="B15" s="4" t="s">
        <v>19</v>
      </c>
      <c r="C15" s="5">
        <f t="shared" si="0"/>
        <v>70986.06999999999</v>
      </c>
      <c r="D15" s="5">
        <v>0</v>
      </c>
      <c r="E15" s="5">
        <v>43386.13</v>
      </c>
      <c r="F15" s="5">
        <v>27599.94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12.75">
      <c r="A16" s="6" t="s">
        <v>26</v>
      </c>
      <c r="B16" s="4"/>
      <c r="C16" s="3">
        <f t="shared" si="0"/>
        <v>739130.6770000001</v>
      </c>
      <c r="D16" s="3">
        <f>+D14+D15</f>
        <v>340513.076</v>
      </c>
      <c r="E16" s="3">
        <f aca="true" t="shared" si="4" ref="E16:M16">+E14+E15</f>
        <v>245632.93300000002</v>
      </c>
      <c r="F16" s="3">
        <f t="shared" si="4"/>
        <v>68638.042</v>
      </c>
      <c r="G16" s="3">
        <f t="shared" si="4"/>
        <v>0</v>
      </c>
      <c r="H16" s="3">
        <f t="shared" si="4"/>
        <v>44738.707</v>
      </c>
      <c r="I16" s="3">
        <f t="shared" si="4"/>
        <v>0</v>
      </c>
      <c r="J16" s="3">
        <f t="shared" si="4"/>
        <v>564.491</v>
      </c>
      <c r="K16" s="3">
        <f t="shared" si="4"/>
        <v>39043.428</v>
      </c>
      <c r="L16" s="3">
        <f t="shared" si="4"/>
        <v>0</v>
      </c>
      <c r="M16" s="3">
        <f t="shared" si="4"/>
        <v>0</v>
      </c>
    </row>
    <row r="17" spans="1:13" ht="12.75">
      <c r="A17" t="s">
        <v>27</v>
      </c>
      <c r="B17" s="4" t="s">
        <v>18</v>
      </c>
      <c r="C17" s="5">
        <f t="shared" si="0"/>
        <v>44254.172000000006</v>
      </c>
      <c r="D17" s="5">
        <v>15396.064</v>
      </c>
      <c r="E17" s="5">
        <v>7472.686</v>
      </c>
      <c r="F17" s="5">
        <v>9995.319</v>
      </c>
      <c r="G17" s="5">
        <v>0</v>
      </c>
      <c r="H17" s="5">
        <v>3254.971</v>
      </c>
      <c r="I17" s="5">
        <v>0</v>
      </c>
      <c r="J17" s="5">
        <v>6641.734</v>
      </c>
      <c r="K17" s="5">
        <v>1493.398</v>
      </c>
      <c r="L17" s="5">
        <v>0</v>
      </c>
      <c r="M17" s="5">
        <v>0</v>
      </c>
    </row>
    <row r="18" spans="1:13" ht="12.75">
      <c r="A18" t="s">
        <v>27</v>
      </c>
      <c r="B18" s="4" t="s">
        <v>19</v>
      </c>
      <c r="C18" s="5">
        <f t="shared" si="0"/>
        <v>2682.68</v>
      </c>
      <c r="D18" s="5">
        <v>0</v>
      </c>
      <c r="E18" s="5">
        <v>0</v>
      </c>
      <c r="F18" s="5">
        <v>2682.68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12.75">
      <c r="A19" s="6" t="s">
        <v>28</v>
      </c>
      <c r="B19" s="4"/>
      <c r="C19" s="3">
        <f t="shared" si="0"/>
        <v>46936.852</v>
      </c>
      <c r="D19" s="3">
        <f>+D17+D18</f>
        <v>15396.064</v>
      </c>
      <c r="E19" s="3">
        <f aca="true" t="shared" si="5" ref="E19:M19">+E17+E18</f>
        <v>7472.686</v>
      </c>
      <c r="F19" s="3">
        <f t="shared" si="5"/>
        <v>12677.999</v>
      </c>
      <c r="G19" s="3">
        <f t="shared" si="5"/>
        <v>0</v>
      </c>
      <c r="H19" s="3">
        <f t="shared" si="5"/>
        <v>3254.971</v>
      </c>
      <c r="I19" s="3">
        <f t="shared" si="5"/>
        <v>0</v>
      </c>
      <c r="J19" s="3">
        <f t="shared" si="5"/>
        <v>6641.734</v>
      </c>
      <c r="K19" s="3">
        <f t="shared" si="5"/>
        <v>1493.398</v>
      </c>
      <c r="L19" s="3">
        <f t="shared" si="5"/>
        <v>0</v>
      </c>
      <c r="M19" s="3">
        <f t="shared" si="5"/>
        <v>0</v>
      </c>
    </row>
    <row r="20" spans="1:13" ht="12.75">
      <c r="A20" t="s">
        <v>29</v>
      </c>
      <c r="B20" s="4" t="s">
        <v>18</v>
      </c>
      <c r="C20" s="5">
        <f t="shared" si="0"/>
        <v>27441.951</v>
      </c>
      <c r="D20" s="5">
        <v>8548.939</v>
      </c>
      <c r="E20" s="5">
        <v>3746.531</v>
      </c>
      <c r="F20" s="5">
        <v>11374.184</v>
      </c>
      <c r="G20" s="5">
        <v>0</v>
      </c>
      <c r="H20" s="5">
        <v>1905.771</v>
      </c>
      <c r="I20" s="5">
        <v>0</v>
      </c>
      <c r="J20" s="5">
        <v>1302.118</v>
      </c>
      <c r="K20" s="5">
        <v>564.408</v>
      </c>
      <c r="L20" s="5">
        <v>0</v>
      </c>
      <c r="M20" s="5">
        <v>0</v>
      </c>
    </row>
    <row r="21" spans="1:13" ht="12.75">
      <c r="A21" s="6" t="s">
        <v>30</v>
      </c>
      <c r="B21" s="4"/>
      <c r="C21" s="3">
        <f t="shared" si="0"/>
        <v>27441.951</v>
      </c>
      <c r="D21" s="3">
        <f>+D20</f>
        <v>8548.939</v>
      </c>
      <c r="E21" s="3">
        <f aca="true" t="shared" si="6" ref="E21:M21">+E20</f>
        <v>3746.531</v>
      </c>
      <c r="F21" s="3">
        <f t="shared" si="6"/>
        <v>11374.184</v>
      </c>
      <c r="G21" s="3">
        <f t="shared" si="6"/>
        <v>0</v>
      </c>
      <c r="H21" s="3">
        <f t="shared" si="6"/>
        <v>1905.771</v>
      </c>
      <c r="I21" s="3">
        <f t="shared" si="6"/>
        <v>0</v>
      </c>
      <c r="J21" s="3">
        <f t="shared" si="6"/>
        <v>1302.118</v>
      </c>
      <c r="K21" s="3">
        <f t="shared" si="6"/>
        <v>564.408</v>
      </c>
      <c r="L21" s="3">
        <f t="shared" si="6"/>
        <v>0</v>
      </c>
      <c r="M21" s="3">
        <f t="shared" si="6"/>
        <v>0</v>
      </c>
    </row>
    <row r="22" spans="1:13" ht="12.75">
      <c r="A22" t="s">
        <v>31</v>
      </c>
      <c r="B22" s="4" t="s">
        <v>18</v>
      </c>
      <c r="C22" s="5">
        <f t="shared" si="0"/>
        <v>58387.74799999999</v>
      </c>
      <c r="D22" s="5">
        <v>23994.481</v>
      </c>
      <c r="E22" s="5">
        <v>19680.503</v>
      </c>
      <c r="F22" s="5">
        <v>7593.197</v>
      </c>
      <c r="G22" s="5">
        <v>0</v>
      </c>
      <c r="H22" s="5">
        <v>3568.937</v>
      </c>
      <c r="I22" s="5">
        <v>0</v>
      </c>
      <c r="J22" s="5">
        <v>795.189</v>
      </c>
      <c r="K22" s="5">
        <v>2755.441</v>
      </c>
      <c r="L22" s="5">
        <v>0</v>
      </c>
      <c r="M22" s="5">
        <v>0</v>
      </c>
    </row>
    <row r="23" spans="1:13" ht="12.75">
      <c r="A23" s="6" t="s">
        <v>32</v>
      </c>
      <c r="B23" s="4"/>
      <c r="C23" s="3">
        <f t="shared" si="0"/>
        <v>58387.74799999999</v>
      </c>
      <c r="D23" s="3">
        <f>+D22</f>
        <v>23994.481</v>
      </c>
      <c r="E23" s="3">
        <f aca="true" t="shared" si="7" ref="E23:M23">+E22</f>
        <v>19680.503</v>
      </c>
      <c r="F23" s="3">
        <f t="shared" si="7"/>
        <v>7593.197</v>
      </c>
      <c r="G23" s="3">
        <f t="shared" si="7"/>
        <v>0</v>
      </c>
      <c r="H23" s="3">
        <f t="shared" si="7"/>
        <v>3568.937</v>
      </c>
      <c r="I23" s="3">
        <f t="shared" si="7"/>
        <v>0</v>
      </c>
      <c r="J23" s="3">
        <f t="shared" si="7"/>
        <v>795.189</v>
      </c>
      <c r="K23" s="3">
        <f t="shared" si="7"/>
        <v>2755.441</v>
      </c>
      <c r="L23" s="3">
        <f t="shared" si="7"/>
        <v>0</v>
      </c>
      <c r="M23" s="3">
        <f t="shared" si="7"/>
        <v>0</v>
      </c>
    </row>
    <row r="24" spans="1:13" ht="12.75">
      <c r="A24" t="s">
        <v>33</v>
      </c>
      <c r="B24" s="4" t="s">
        <v>18</v>
      </c>
      <c r="C24" s="5">
        <f t="shared" si="0"/>
        <v>154543.56799999997</v>
      </c>
      <c r="D24" s="5">
        <v>91468.907</v>
      </c>
      <c r="E24" s="5">
        <v>32334.963</v>
      </c>
      <c r="F24" s="5">
        <v>12280.787</v>
      </c>
      <c r="G24" s="5">
        <v>0</v>
      </c>
      <c r="H24" s="5">
        <v>9253.496</v>
      </c>
      <c r="I24" s="5">
        <v>0</v>
      </c>
      <c r="J24" s="5">
        <v>2100.455</v>
      </c>
      <c r="K24" s="5">
        <v>7104.96</v>
      </c>
      <c r="L24" s="5">
        <v>0</v>
      </c>
      <c r="M24" s="5">
        <v>0</v>
      </c>
    </row>
    <row r="25" spans="1:13" ht="12.75">
      <c r="A25" t="s">
        <v>33</v>
      </c>
      <c r="B25" s="4" t="s">
        <v>19</v>
      </c>
      <c r="C25" s="5">
        <f t="shared" si="0"/>
        <v>3514.68</v>
      </c>
      <c r="D25" s="5">
        <v>0</v>
      </c>
      <c r="E25" s="5">
        <v>0</v>
      </c>
      <c r="F25" s="5">
        <v>3514.68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2.75">
      <c r="A26" s="6" t="s">
        <v>34</v>
      </c>
      <c r="B26" s="4"/>
      <c r="C26" s="3">
        <f t="shared" si="0"/>
        <v>158058.24799999996</v>
      </c>
      <c r="D26" s="3">
        <f>+D24+D25</f>
        <v>91468.907</v>
      </c>
      <c r="E26" s="3">
        <f aca="true" t="shared" si="8" ref="E26:M26">+E24+E25</f>
        <v>32334.963</v>
      </c>
      <c r="F26" s="3">
        <f t="shared" si="8"/>
        <v>15795.467</v>
      </c>
      <c r="G26" s="3">
        <f t="shared" si="8"/>
        <v>0</v>
      </c>
      <c r="H26" s="3">
        <f t="shared" si="8"/>
        <v>9253.496</v>
      </c>
      <c r="I26" s="3">
        <f t="shared" si="8"/>
        <v>0</v>
      </c>
      <c r="J26" s="3">
        <f t="shared" si="8"/>
        <v>2100.455</v>
      </c>
      <c r="K26" s="3">
        <f t="shared" si="8"/>
        <v>7104.96</v>
      </c>
      <c r="L26" s="3">
        <f t="shared" si="8"/>
        <v>0</v>
      </c>
      <c r="M26" s="3">
        <f t="shared" si="8"/>
        <v>0</v>
      </c>
    </row>
    <row r="27" spans="1:13" ht="12.75">
      <c r="A27" t="s">
        <v>35</v>
      </c>
      <c r="B27" s="4" t="s">
        <v>18</v>
      </c>
      <c r="C27" s="5">
        <f t="shared" si="0"/>
        <v>1806.699</v>
      </c>
      <c r="D27" s="5">
        <v>962.899</v>
      </c>
      <c r="E27" s="5">
        <v>447.952</v>
      </c>
      <c r="F27" s="5">
        <v>110.363</v>
      </c>
      <c r="G27" s="5">
        <v>0</v>
      </c>
      <c r="H27" s="5">
        <v>204.866</v>
      </c>
      <c r="I27" s="5">
        <v>0</v>
      </c>
      <c r="J27" s="5">
        <v>0</v>
      </c>
      <c r="K27" s="5">
        <v>80.619</v>
      </c>
      <c r="L27" s="5">
        <v>0</v>
      </c>
      <c r="M27" s="5">
        <v>0</v>
      </c>
    </row>
    <row r="28" spans="1:13" ht="12.75">
      <c r="A28" s="6" t="s">
        <v>36</v>
      </c>
      <c r="B28" s="4"/>
      <c r="C28" s="3">
        <f t="shared" si="0"/>
        <v>1806.699</v>
      </c>
      <c r="D28" s="3">
        <f>+D27</f>
        <v>962.899</v>
      </c>
      <c r="E28" s="3">
        <f aca="true" t="shared" si="9" ref="E28:M28">+E27</f>
        <v>447.952</v>
      </c>
      <c r="F28" s="3">
        <f t="shared" si="9"/>
        <v>110.363</v>
      </c>
      <c r="G28" s="3">
        <f t="shared" si="9"/>
        <v>0</v>
      </c>
      <c r="H28" s="3">
        <f t="shared" si="9"/>
        <v>204.866</v>
      </c>
      <c r="I28" s="3">
        <f t="shared" si="9"/>
        <v>0</v>
      </c>
      <c r="J28" s="3">
        <f t="shared" si="9"/>
        <v>0</v>
      </c>
      <c r="K28" s="3">
        <f t="shared" si="9"/>
        <v>80.619</v>
      </c>
      <c r="L28" s="3">
        <f t="shared" si="9"/>
        <v>0</v>
      </c>
      <c r="M28" s="3">
        <f t="shared" si="9"/>
        <v>0</v>
      </c>
    </row>
    <row r="29" spans="1:13" ht="12.75">
      <c r="A29" t="s">
        <v>37</v>
      </c>
      <c r="B29" s="4" t="s">
        <v>18</v>
      </c>
      <c r="C29" s="5">
        <f t="shared" si="0"/>
        <v>1609.046</v>
      </c>
      <c r="D29" s="5">
        <v>1091.404</v>
      </c>
      <c r="E29" s="5">
        <v>157.865</v>
      </c>
      <c r="F29" s="5">
        <v>1.286</v>
      </c>
      <c r="G29" s="5">
        <v>0</v>
      </c>
      <c r="H29" s="5">
        <v>185.969</v>
      </c>
      <c r="I29" s="5">
        <v>0</v>
      </c>
      <c r="J29" s="5">
        <v>0</v>
      </c>
      <c r="K29" s="5">
        <v>172.522</v>
      </c>
      <c r="L29" s="5">
        <v>0</v>
      </c>
      <c r="M29" s="5">
        <v>0</v>
      </c>
    </row>
    <row r="30" spans="1:13" ht="12.75">
      <c r="A30" s="6" t="s">
        <v>38</v>
      </c>
      <c r="B30" s="4"/>
      <c r="C30" s="3">
        <f t="shared" si="0"/>
        <v>1609.046</v>
      </c>
      <c r="D30" s="3">
        <f>+D29</f>
        <v>1091.404</v>
      </c>
      <c r="E30" s="3">
        <f aca="true" t="shared" si="10" ref="E30:M30">+E29</f>
        <v>157.865</v>
      </c>
      <c r="F30" s="3">
        <f t="shared" si="10"/>
        <v>1.286</v>
      </c>
      <c r="G30" s="3">
        <f t="shared" si="10"/>
        <v>0</v>
      </c>
      <c r="H30" s="3">
        <f t="shared" si="10"/>
        <v>185.969</v>
      </c>
      <c r="I30" s="3">
        <f t="shared" si="10"/>
        <v>0</v>
      </c>
      <c r="J30" s="3">
        <f t="shared" si="10"/>
        <v>0</v>
      </c>
      <c r="K30" s="3">
        <f t="shared" si="10"/>
        <v>172.522</v>
      </c>
      <c r="L30" s="3">
        <f t="shared" si="10"/>
        <v>0</v>
      </c>
      <c r="M30" s="3">
        <f t="shared" si="10"/>
        <v>0</v>
      </c>
    </row>
    <row r="31" spans="1:13" ht="12.75">
      <c r="A31" t="s">
        <v>39</v>
      </c>
      <c r="B31" s="4" t="s">
        <v>18</v>
      </c>
      <c r="C31" s="5">
        <f t="shared" si="0"/>
        <v>9634.056999999999</v>
      </c>
      <c r="D31" s="5">
        <v>5537.431</v>
      </c>
      <c r="E31" s="5">
        <v>2603.499</v>
      </c>
      <c r="F31" s="5">
        <v>380.353</v>
      </c>
      <c r="G31" s="5">
        <v>0</v>
      </c>
      <c r="H31" s="5">
        <v>797.392</v>
      </c>
      <c r="I31" s="5">
        <v>0</v>
      </c>
      <c r="J31" s="5">
        <v>0.633</v>
      </c>
      <c r="K31" s="5">
        <v>314.749</v>
      </c>
      <c r="L31" s="5">
        <v>0</v>
      </c>
      <c r="M31" s="5">
        <v>0</v>
      </c>
    </row>
    <row r="32" spans="1:13" ht="12.75">
      <c r="A32" s="6" t="s">
        <v>40</v>
      </c>
      <c r="B32" s="4"/>
      <c r="C32" s="3">
        <f t="shared" si="0"/>
        <v>9634.056999999999</v>
      </c>
      <c r="D32" s="3">
        <f>+D31</f>
        <v>5537.431</v>
      </c>
      <c r="E32" s="3">
        <f aca="true" t="shared" si="11" ref="E32:M32">+E31</f>
        <v>2603.499</v>
      </c>
      <c r="F32" s="3">
        <f t="shared" si="11"/>
        <v>380.353</v>
      </c>
      <c r="G32" s="3">
        <f t="shared" si="11"/>
        <v>0</v>
      </c>
      <c r="H32" s="3">
        <f t="shared" si="11"/>
        <v>797.392</v>
      </c>
      <c r="I32" s="3">
        <f t="shared" si="11"/>
        <v>0</v>
      </c>
      <c r="J32" s="3">
        <f t="shared" si="11"/>
        <v>0.633</v>
      </c>
      <c r="K32" s="3">
        <f t="shared" si="11"/>
        <v>314.749</v>
      </c>
      <c r="L32" s="3">
        <f t="shared" si="11"/>
        <v>0</v>
      </c>
      <c r="M32" s="3">
        <f t="shared" si="11"/>
        <v>0</v>
      </c>
    </row>
    <row r="33" spans="1:13" ht="12.75">
      <c r="A33" t="s">
        <v>41</v>
      </c>
      <c r="B33" s="4" t="s">
        <v>18</v>
      </c>
      <c r="C33" s="5">
        <f t="shared" si="0"/>
        <v>5008.861000000001</v>
      </c>
      <c r="D33" s="5">
        <v>2850.959</v>
      </c>
      <c r="E33" s="5">
        <v>733.697</v>
      </c>
      <c r="F33" s="5">
        <v>521.176</v>
      </c>
      <c r="G33" s="5">
        <v>0</v>
      </c>
      <c r="H33" s="5">
        <v>591.474</v>
      </c>
      <c r="I33" s="5">
        <v>0</v>
      </c>
      <c r="J33" s="5">
        <v>0</v>
      </c>
      <c r="K33" s="5">
        <v>311.555</v>
      </c>
      <c r="L33" s="5">
        <v>0</v>
      </c>
      <c r="M33" s="5">
        <v>0</v>
      </c>
    </row>
    <row r="34" spans="1:13" ht="12.75">
      <c r="A34" s="6" t="s">
        <v>42</v>
      </c>
      <c r="B34" s="4"/>
      <c r="C34" s="3">
        <f t="shared" si="0"/>
        <v>5008.861000000001</v>
      </c>
      <c r="D34" s="3">
        <f>+D33</f>
        <v>2850.959</v>
      </c>
      <c r="E34" s="3">
        <f aca="true" t="shared" si="12" ref="E34:M34">+E33</f>
        <v>733.697</v>
      </c>
      <c r="F34" s="3">
        <f t="shared" si="12"/>
        <v>521.176</v>
      </c>
      <c r="G34" s="3">
        <f t="shared" si="12"/>
        <v>0</v>
      </c>
      <c r="H34" s="3">
        <f t="shared" si="12"/>
        <v>591.474</v>
      </c>
      <c r="I34" s="3">
        <f t="shared" si="12"/>
        <v>0</v>
      </c>
      <c r="J34" s="3">
        <f t="shared" si="12"/>
        <v>0</v>
      </c>
      <c r="K34" s="3">
        <f t="shared" si="12"/>
        <v>311.555</v>
      </c>
      <c r="L34" s="3">
        <f t="shared" si="12"/>
        <v>0</v>
      </c>
      <c r="M34" s="3">
        <f t="shared" si="12"/>
        <v>0</v>
      </c>
    </row>
    <row r="35" spans="1:13" ht="12.75">
      <c r="A35" t="s">
        <v>43</v>
      </c>
      <c r="B35" s="4" t="s">
        <v>18</v>
      </c>
      <c r="C35" s="5">
        <f t="shared" si="0"/>
        <v>373.00600000000003</v>
      </c>
      <c r="D35" s="5">
        <v>221.291</v>
      </c>
      <c r="E35" s="5">
        <v>20.842</v>
      </c>
      <c r="F35" s="5">
        <v>0</v>
      </c>
      <c r="G35" s="5">
        <v>0</v>
      </c>
      <c r="H35" s="5">
        <v>102.025</v>
      </c>
      <c r="I35" s="5">
        <v>0</v>
      </c>
      <c r="J35" s="5">
        <v>0</v>
      </c>
      <c r="K35" s="5">
        <v>28.848</v>
      </c>
      <c r="L35" s="5">
        <v>0</v>
      </c>
      <c r="M35" s="5">
        <v>0</v>
      </c>
    </row>
    <row r="36" spans="1:13" ht="12.75">
      <c r="A36" s="6" t="s">
        <v>44</v>
      </c>
      <c r="B36" s="4"/>
      <c r="C36" s="3">
        <f t="shared" si="0"/>
        <v>373.00600000000003</v>
      </c>
      <c r="D36" s="3">
        <f>+D35</f>
        <v>221.291</v>
      </c>
      <c r="E36" s="3">
        <f aca="true" t="shared" si="13" ref="E36:M36">+E35</f>
        <v>20.842</v>
      </c>
      <c r="F36" s="3">
        <f t="shared" si="13"/>
        <v>0</v>
      </c>
      <c r="G36" s="3">
        <f t="shared" si="13"/>
        <v>0</v>
      </c>
      <c r="H36" s="3">
        <f t="shared" si="13"/>
        <v>102.025</v>
      </c>
      <c r="I36" s="3">
        <f t="shared" si="13"/>
        <v>0</v>
      </c>
      <c r="J36" s="3">
        <f t="shared" si="13"/>
        <v>0</v>
      </c>
      <c r="K36" s="3">
        <f t="shared" si="13"/>
        <v>28.848</v>
      </c>
      <c r="L36" s="3">
        <f t="shared" si="13"/>
        <v>0</v>
      </c>
      <c r="M36" s="3">
        <f t="shared" si="13"/>
        <v>0</v>
      </c>
    </row>
    <row r="37" spans="1:13" ht="12.75">
      <c r="A37" t="s">
        <v>45</v>
      </c>
      <c r="B37" s="4" t="s">
        <v>18</v>
      </c>
      <c r="C37" s="5">
        <f t="shared" si="0"/>
        <v>7505.326999999999</v>
      </c>
      <c r="D37" s="5">
        <v>3570.492</v>
      </c>
      <c r="E37" s="5">
        <v>1578.748</v>
      </c>
      <c r="F37" s="5">
        <v>1172.066</v>
      </c>
      <c r="G37" s="5">
        <v>0</v>
      </c>
      <c r="H37" s="5">
        <v>871.181</v>
      </c>
      <c r="I37" s="5">
        <v>0</v>
      </c>
      <c r="J37" s="5">
        <v>0</v>
      </c>
      <c r="K37" s="5">
        <v>312.84</v>
      </c>
      <c r="L37" s="5">
        <v>0</v>
      </c>
      <c r="M37" s="5">
        <v>0</v>
      </c>
    </row>
    <row r="38" spans="1:13" ht="12.75">
      <c r="A38" s="6" t="s">
        <v>46</v>
      </c>
      <c r="B38" s="4"/>
      <c r="C38" s="3">
        <f t="shared" si="0"/>
        <v>7505.326999999999</v>
      </c>
      <c r="D38" s="3">
        <f>+D37</f>
        <v>3570.492</v>
      </c>
      <c r="E38" s="3">
        <f aca="true" t="shared" si="14" ref="E38:M38">+E37</f>
        <v>1578.748</v>
      </c>
      <c r="F38" s="3">
        <f t="shared" si="14"/>
        <v>1172.066</v>
      </c>
      <c r="G38" s="3">
        <f t="shared" si="14"/>
        <v>0</v>
      </c>
      <c r="H38" s="3">
        <f t="shared" si="14"/>
        <v>871.181</v>
      </c>
      <c r="I38" s="3">
        <f t="shared" si="14"/>
        <v>0</v>
      </c>
      <c r="J38" s="3">
        <f t="shared" si="14"/>
        <v>0</v>
      </c>
      <c r="K38" s="3">
        <f t="shared" si="14"/>
        <v>312.84</v>
      </c>
      <c r="L38" s="3">
        <f t="shared" si="14"/>
        <v>0</v>
      </c>
      <c r="M38" s="3">
        <f t="shared" si="14"/>
        <v>0</v>
      </c>
    </row>
    <row r="39" spans="1:13" ht="12.75">
      <c r="A39" t="s">
        <v>47</v>
      </c>
      <c r="B39" s="4" t="s">
        <v>18</v>
      </c>
      <c r="C39" s="5">
        <f t="shared" si="0"/>
        <v>3213.091</v>
      </c>
      <c r="D39" s="5">
        <v>1465.208</v>
      </c>
      <c r="E39" s="5">
        <v>1205.224</v>
      </c>
      <c r="F39" s="5">
        <v>22.528</v>
      </c>
      <c r="G39" s="5">
        <v>0</v>
      </c>
      <c r="H39" s="5">
        <v>267.865</v>
      </c>
      <c r="I39" s="5">
        <v>0</v>
      </c>
      <c r="J39" s="5">
        <v>0</v>
      </c>
      <c r="K39" s="5">
        <v>252.266</v>
      </c>
      <c r="L39" s="5">
        <v>0</v>
      </c>
      <c r="M39" s="5">
        <v>0</v>
      </c>
    </row>
    <row r="40" spans="1:13" ht="12.75">
      <c r="A40" s="6" t="s">
        <v>48</v>
      </c>
      <c r="B40" s="4"/>
      <c r="C40" s="3">
        <f t="shared" si="0"/>
        <v>3213.091</v>
      </c>
      <c r="D40" s="3">
        <f>+D39</f>
        <v>1465.208</v>
      </c>
      <c r="E40" s="3">
        <f aca="true" t="shared" si="15" ref="E40:M40">+E39</f>
        <v>1205.224</v>
      </c>
      <c r="F40" s="3">
        <f t="shared" si="15"/>
        <v>22.528</v>
      </c>
      <c r="G40" s="3">
        <f t="shared" si="15"/>
        <v>0</v>
      </c>
      <c r="H40" s="3">
        <f t="shared" si="15"/>
        <v>267.865</v>
      </c>
      <c r="I40" s="3">
        <f t="shared" si="15"/>
        <v>0</v>
      </c>
      <c r="J40" s="3">
        <f t="shared" si="15"/>
        <v>0</v>
      </c>
      <c r="K40" s="3">
        <f t="shared" si="15"/>
        <v>252.266</v>
      </c>
      <c r="L40" s="3">
        <f t="shared" si="15"/>
        <v>0</v>
      </c>
      <c r="M40" s="3">
        <f t="shared" si="15"/>
        <v>0</v>
      </c>
    </row>
    <row r="41" spans="1:13" ht="12.75">
      <c r="A41" t="s">
        <v>49</v>
      </c>
      <c r="B41" s="4" t="s">
        <v>18</v>
      </c>
      <c r="C41" s="5">
        <f t="shared" si="0"/>
        <v>42387.797000000006</v>
      </c>
      <c r="D41" s="5">
        <v>23865.298</v>
      </c>
      <c r="E41" s="5">
        <v>10939.605</v>
      </c>
      <c r="F41" s="5">
        <v>2749.529</v>
      </c>
      <c r="G41" s="5">
        <v>0</v>
      </c>
      <c r="H41" s="5">
        <v>3108.903</v>
      </c>
      <c r="I41" s="5">
        <v>0</v>
      </c>
      <c r="J41" s="5">
        <v>65.641</v>
      </c>
      <c r="K41" s="5">
        <v>1658.821</v>
      </c>
      <c r="L41" s="5">
        <v>0</v>
      </c>
      <c r="M41" s="5">
        <v>0</v>
      </c>
    </row>
    <row r="42" spans="1:13" ht="12.75">
      <c r="A42" t="s">
        <v>49</v>
      </c>
      <c r="B42" s="4" t="s">
        <v>19</v>
      </c>
      <c r="C42" s="5">
        <f t="shared" si="0"/>
        <v>1759.2</v>
      </c>
      <c r="D42" s="5">
        <v>0</v>
      </c>
      <c r="E42" s="5">
        <v>0</v>
      </c>
      <c r="F42" s="5">
        <v>1759.2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</row>
    <row r="43" spans="1:13" ht="12.75">
      <c r="A43" s="6" t="s">
        <v>50</v>
      </c>
      <c r="B43" s="4"/>
      <c r="C43" s="3">
        <f t="shared" si="0"/>
        <v>44146.997</v>
      </c>
      <c r="D43" s="3">
        <f>+D41+D42</f>
        <v>23865.298</v>
      </c>
      <c r="E43" s="3">
        <f aca="true" t="shared" si="16" ref="E43:M43">+E41+E42</f>
        <v>10939.605</v>
      </c>
      <c r="F43" s="3">
        <f t="shared" si="16"/>
        <v>4508.729</v>
      </c>
      <c r="G43" s="3">
        <f t="shared" si="16"/>
        <v>0</v>
      </c>
      <c r="H43" s="3">
        <f t="shared" si="16"/>
        <v>3108.903</v>
      </c>
      <c r="I43" s="3">
        <f t="shared" si="16"/>
        <v>0</v>
      </c>
      <c r="J43" s="3">
        <f t="shared" si="16"/>
        <v>65.641</v>
      </c>
      <c r="K43" s="3">
        <f t="shared" si="16"/>
        <v>1658.821</v>
      </c>
      <c r="L43" s="3">
        <f t="shared" si="16"/>
        <v>0</v>
      </c>
      <c r="M43" s="3">
        <f t="shared" si="16"/>
        <v>0</v>
      </c>
    </row>
    <row r="44" spans="1:13" ht="12.75">
      <c r="A44" t="s">
        <v>51</v>
      </c>
      <c r="B44" s="4" t="s">
        <v>18</v>
      </c>
      <c r="C44" s="5">
        <f t="shared" si="0"/>
        <v>1593.418</v>
      </c>
      <c r="D44" s="5">
        <v>762.406</v>
      </c>
      <c r="E44" s="5">
        <v>295.006</v>
      </c>
      <c r="F44" s="5">
        <v>11.689</v>
      </c>
      <c r="G44" s="5">
        <v>0</v>
      </c>
      <c r="H44" s="5">
        <v>285.558</v>
      </c>
      <c r="I44" s="5">
        <v>0</v>
      </c>
      <c r="J44" s="5">
        <v>0</v>
      </c>
      <c r="K44" s="5">
        <v>238.759</v>
      </c>
      <c r="L44" s="5">
        <v>0</v>
      </c>
      <c r="M44" s="5">
        <v>0</v>
      </c>
    </row>
    <row r="45" spans="1:13" ht="12.75">
      <c r="A45" s="6" t="s">
        <v>52</v>
      </c>
      <c r="B45" s="4"/>
      <c r="C45" s="3">
        <f t="shared" si="0"/>
        <v>1593.418</v>
      </c>
      <c r="D45" s="3">
        <f>+D44</f>
        <v>762.406</v>
      </c>
      <c r="E45" s="3">
        <f aca="true" t="shared" si="17" ref="E45:M45">+E44</f>
        <v>295.006</v>
      </c>
      <c r="F45" s="3">
        <f t="shared" si="17"/>
        <v>11.689</v>
      </c>
      <c r="G45" s="3">
        <f t="shared" si="17"/>
        <v>0</v>
      </c>
      <c r="H45" s="3">
        <f t="shared" si="17"/>
        <v>285.558</v>
      </c>
      <c r="I45" s="3">
        <f t="shared" si="17"/>
        <v>0</v>
      </c>
      <c r="J45" s="3">
        <f t="shared" si="17"/>
        <v>0</v>
      </c>
      <c r="K45" s="3">
        <f t="shared" si="17"/>
        <v>238.759</v>
      </c>
      <c r="L45" s="3">
        <f t="shared" si="17"/>
        <v>0</v>
      </c>
      <c r="M45" s="3">
        <f t="shared" si="17"/>
        <v>0</v>
      </c>
    </row>
    <row r="46" spans="1:13" ht="12.75">
      <c r="A46" t="s">
        <v>53</v>
      </c>
      <c r="B46" s="4" t="s">
        <v>18</v>
      </c>
      <c r="C46" s="5">
        <f t="shared" si="0"/>
        <v>141806.492</v>
      </c>
      <c r="D46" s="5">
        <v>66775.416</v>
      </c>
      <c r="E46" s="5">
        <v>34663.038</v>
      </c>
      <c r="F46" s="5">
        <v>24886.146</v>
      </c>
      <c r="G46" s="5">
        <v>0</v>
      </c>
      <c r="H46" s="5">
        <v>6766.422</v>
      </c>
      <c r="I46" s="5">
        <v>0</v>
      </c>
      <c r="J46" s="5">
        <v>2031.853</v>
      </c>
      <c r="K46" s="5">
        <v>6683.617</v>
      </c>
      <c r="L46" s="5">
        <v>0</v>
      </c>
      <c r="M46" s="5">
        <v>0</v>
      </c>
    </row>
    <row r="47" spans="1:13" ht="12.75">
      <c r="A47" t="s">
        <v>53</v>
      </c>
      <c r="B47" s="4" t="s">
        <v>19</v>
      </c>
      <c r="C47" s="5">
        <f t="shared" si="0"/>
        <v>2969.28</v>
      </c>
      <c r="D47" s="5">
        <v>0</v>
      </c>
      <c r="E47" s="5">
        <v>0</v>
      </c>
      <c r="F47" s="5">
        <v>2969.28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</row>
    <row r="48" spans="1:13" ht="12.75">
      <c r="A48" s="6" t="s">
        <v>54</v>
      </c>
      <c r="B48" s="4"/>
      <c r="C48" s="3">
        <f t="shared" si="0"/>
        <v>144775.772</v>
      </c>
      <c r="D48" s="3">
        <f>+D46+D47</f>
        <v>66775.416</v>
      </c>
      <c r="E48" s="3">
        <f aca="true" t="shared" si="18" ref="E48:M48">+E46+E47</f>
        <v>34663.038</v>
      </c>
      <c r="F48" s="3">
        <f t="shared" si="18"/>
        <v>27855.426</v>
      </c>
      <c r="G48" s="3">
        <f t="shared" si="18"/>
        <v>0</v>
      </c>
      <c r="H48" s="3">
        <f t="shared" si="18"/>
        <v>6766.422</v>
      </c>
      <c r="I48" s="3">
        <f t="shared" si="18"/>
        <v>0</v>
      </c>
      <c r="J48" s="3">
        <f t="shared" si="18"/>
        <v>2031.853</v>
      </c>
      <c r="K48" s="3">
        <f t="shared" si="18"/>
        <v>6683.617</v>
      </c>
      <c r="L48" s="3">
        <f t="shared" si="18"/>
        <v>0</v>
      </c>
      <c r="M48" s="3">
        <f t="shared" si="18"/>
        <v>0</v>
      </c>
    </row>
    <row r="49" spans="1:13" ht="12.75">
      <c r="A49" t="s">
        <v>55</v>
      </c>
      <c r="B49" s="4" t="s">
        <v>18</v>
      </c>
      <c r="C49" s="5">
        <f t="shared" si="0"/>
        <v>9201.074</v>
      </c>
      <c r="D49" s="5">
        <v>6053.926</v>
      </c>
      <c r="E49" s="5">
        <v>1211.559</v>
      </c>
      <c r="F49" s="5">
        <v>66.558</v>
      </c>
      <c r="G49" s="5">
        <v>0</v>
      </c>
      <c r="H49" s="5">
        <v>841.882</v>
      </c>
      <c r="I49" s="5">
        <v>0</v>
      </c>
      <c r="J49" s="5">
        <v>0</v>
      </c>
      <c r="K49" s="5">
        <v>1027.149</v>
      </c>
      <c r="L49" s="5">
        <v>0</v>
      </c>
      <c r="M49" s="5">
        <v>0</v>
      </c>
    </row>
    <row r="50" spans="1:13" ht="12.75">
      <c r="A50" s="6" t="s">
        <v>56</v>
      </c>
      <c r="B50" s="4"/>
      <c r="C50" s="3">
        <f t="shared" si="0"/>
        <v>9201.074</v>
      </c>
      <c r="D50" s="3">
        <f>+D49</f>
        <v>6053.926</v>
      </c>
      <c r="E50" s="3">
        <f aca="true" t="shared" si="19" ref="E50:M50">+E49</f>
        <v>1211.559</v>
      </c>
      <c r="F50" s="3">
        <f t="shared" si="19"/>
        <v>66.558</v>
      </c>
      <c r="G50" s="3">
        <f t="shared" si="19"/>
        <v>0</v>
      </c>
      <c r="H50" s="3">
        <f t="shared" si="19"/>
        <v>841.882</v>
      </c>
      <c r="I50" s="3">
        <f t="shared" si="19"/>
        <v>0</v>
      </c>
      <c r="J50" s="3">
        <f t="shared" si="19"/>
        <v>0</v>
      </c>
      <c r="K50" s="3">
        <f t="shared" si="19"/>
        <v>1027.149</v>
      </c>
      <c r="L50" s="3">
        <f t="shared" si="19"/>
        <v>0</v>
      </c>
      <c r="M50" s="3">
        <f t="shared" si="19"/>
        <v>0</v>
      </c>
    </row>
    <row r="51" spans="1:13" ht="12.75">
      <c r="A51" t="s">
        <v>57</v>
      </c>
      <c r="B51" s="4" t="s">
        <v>18</v>
      </c>
      <c r="C51" s="5">
        <f t="shared" si="0"/>
        <v>29974.485999999997</v>
      </c>
      <c r="D51" s="5">
        <v>16671.926</v>
      </c>
      <c r="E51" s="5">
        <v>8017.175</v>
      </c>
      <c r="F51" s="5">
        <v>1747.82</v>
      </c>
      <c r="G51" s="5">
        <v>0</v>
      </c>
      <c r="H51" s="5">
        <v>2022.068</v>
      </c>
      <c r="I51" s="5">
        <v>0</v>
      </c>
      <c r="J51" s="5">
        <v>0</v>
      </c>
      <c r="K51" s="5">
        <v>1515.497</v>
      </c>
      <c r="L51" s="5">
        <v>0</v>
      </c>
      <c r="M51" s="5">
        <v>0</v>
      </c>
    </row>
    <row r="52" spans="1:13" ht="12.75">
      <c r="A52" s="6" t="s">
        <v>58</v>
      </c>
      <c r="B52" s="4"/>
      <c r="C52" s="3">
        <f t="shared" si="0"/>
        <v>29974.485999999997</v>
      </c>
      <c r="D52" s="5">
        <f>+D51</f>
        <v>16671.926</v>
      </c>
      <c r="E52" s="5">
        <f aca="true" t="shared" si="20" ref="E52:M52">+E51</f>
        <v>8017.175</v>
      </c>
      <c r="F52" s="5">
        <f t="shared" si="20"/>
        <v>1747.82</v>
      </c>
      <c r="G52" s="5">
        <f t="shared" si="20"/>
        <v>0</v>
      </c>
      <c r="H52" s="5">
        <f t="shared" si="20"/>
        <v>2022.068</v>
      </c>
      <c r="I52" s="5">
        <f t="shared" si="20"/>
        <v>0</v>
      </c>
      <c r="J52" s="5">
        <f t="shared" si="20"/>
        <v>0</v>
      </c>
      <c r="K52" s="5">
        <f t="shared" si="20"/>
        <v>1515.497</v>
      </c>
      <c r="L52" s="5">
        <f t="shared" si="20"/>
        <v>0</v>
      </c>
      <c r="M52" s="5">
        <f t="shared" si="20"/>
        <v>0</v>
      </c>
    </row>
    <row r="53" spans="1:13" ht="12.75">
      <c r="A53" t="s">
        <v>59</v>
      </c>
      <c r="B53" s="4" t="s">
        <v>18</v>
      </c>
      <c r="C53" s="5">
        <f t="shared" si="0"/>
        <v>41452.16900000001</v>
      </c>
      <c r="D53" s="5">
        <v>15986.772</v>
      </c>
      <c r="E53" s="5">
        <v>7680.849</v>
      </c>
      <c r="F53" s="5">
        <v>12609.088</v>
      </c>
      <c r="G53" s="5">
        <v>0</v>
      </c>
      <c r="H53" s="5">
        <v>3417.684</v>
      </c>
      <c r="I53" s="5">
        <v>0</v>
      </c>
      <c r="J53" s="5">
        <v>1017.925</v>
      </c>
      <c r="K53" s="5">
        <v>739.851</v>
      </c>
      <c r="L53" s="5">
        <v>0</v>
      </c>
      <c r="M53" s="5">
        <v>0</v>
      </c>
    </row>
    <row r="54" spans="1:13" ht="12.75">
      <c r="A54" t="s">
        <v>59</v>
      </c>
      <c r="B54" s="4" t="s">
        <v>19</v>
      </c>
      <c r="C54" s="5">
        <f t="shared" si="0"/>
        <v>10257.6</v>
      </c>
      <c r="D54" s="5">
        <v>0</v>
      </c>
      <c r="E54" s="5">
        <v>0</v>
      </c>
      <c r="F54" s="5">
        <v>10257.6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</row>
    <row r="55" spans="1:13" ht="12.75">
      <c r="A55" s="6" t="s">
        <v>60</v>
      </c>
      <c r="C55" s="3">
        <f t="shared" si="0"/>
        <v>51709.76900000001</v>
      </c>
      <c r="D55" s="3">
        <f>+D53+D54</f>
        <v>15986.772</v>
      </c>
      <c r="E55" s="3">
        <f aca="true" t="shared" si="21" ref="E55:M55">+E53+E54</f>
        <v>7680.849</v>
      </c>
      <c r="F55" s="3">
        <f t="shared" si="21"/>
        <v>22866.688000000002</v>
      </c>
      <c r="G55" s="3">
        <f t="shared" si="21"/>
        <v>0</v>
      </c>
      <c r="H55" s="3">
        <f t="shared" si="21"/>
        <v>3417.684</v>
      </c>
      <c r="I55" s="3">
        <f t="shared" si="21"/>
        <v>0</v>
      </c>
      <c r="J55" s="3">
        <f t="shared" si="21"/>
        <v>1017.925</v>
      </c>
      <c r="K55" s="3">
        <f t="shared" si="21"/>
        <v>739.851</v>
      </c>
      <c r="L55" s="3">
        <f t="shared" si="21"/>
        <v>0</v>
      </c>
      <c r="M55" s="3">
        <f t="shared" si="21"/>
        <v>0</v>
      </c>
    </row>
    <row r="56" spans="1:13" ht="12.75">
      <c r="A56" t="s">
        <v>61</v>
      </c>
      <c r="B56" s="4" t="s">
        <v>18</v>
      </c>
      <c r="C56" s="5">
        <f t="shared" si="0"/>
        <v>5406.462</v>
      </c>
      <c r="D56" s="5">
        <v>2184.738</v>
      </c>
      <c r="E56" s="5">
        <v>1716.959</v>
      </c>
      <c r="F56" s="5">
        <v>385.576</v>
      </c>
      <c r="G56" s="5">
        <v>0</v>
      </c>
      <c r="H56" s="5">
        <v>795.341</v>
      </c>
      <c r="I56" s="5">
        <v>0</v>
      </c>
      <c r="J56" s="5">
        <v>28.726</v>
      </c>
      <c r="K56" s="5">
        <v>295.122</v>
      </c>
      <c r="L56" s="5">
        <v>0</v>
      </c>
      <c r="M56" s="5">
        <v>0</v>
      </c>
    </row>
    <row r="57" spans="1:13" ht="12.75">
      <c r="A57" s="6" t="s">
        <v>62</v>
      </c>
      <c r="B57" s="4"/>
      <c r="C57" s="3">
        <f t="shared" si="0"/>
        <v>5406.462</v>
      </c>
      <c r="D57" s="3">
        <f>+D56</f>
        <v>2184.738</v>
      </c>
      <c r="E57" s="3">
        <f aca="true" t="shared" si="22" ref="E57:M57">+E56</f>
        <v>1716.959</v>
      </c>
      <c r="F57" s="3">
        <f t="shared" si="22"/>
        <v>385.576</v>
      </c>
      <c r="G57" s="3">
        <f t="shared" si="22"/>
        <v>0</v>
      </c>
      <c r="H57" s="3">
        <f t="shared" si="22"/>
        <v>795.341</v>
      </c>
      <c r="I57" s="3">
        <f t="shared" si="22"/>
        <v>0</v>
      </c>
      <c r="J57" s="3">
        <f t="shared" si="22"/>
        <v>28.726</v>
      </c>
      <c r="K57" s="3">
        <f t="shared" si="22"/>
        <v>295.122</v>
      </c>
      <c r="L57" s="3">
        <f t="shared" si="22"/>
        <v>0</v>
      </c>
      <c r="M57" s="3">
        <f t="shared" si="22"/>
        <v>0</v>
      </c>
    </row>
    <row r="58" spans="1:13" ht="12.75">
      <c r="A58" t="s">
        <v>63</v>
      </c>
      <c r="B58" s="4" t="s">
        <v>18</v>
      </c>
      <c r="C58" s="5">
        <f t="shared" si="0"/>
        <v>1761.959</v>
      </c>
      <c r="D58" s="5">
        <v>1301.943</v>
      </c>
      <c r="E58" s="5">
        <v>105.84</v>
      </c>
      <c r="F58" s="5">
        <v>5.885</v>
      </c>
      <c r="G58" s="5">
        <v>0</v>
      </c>
      <c r="H58" s="5">
        <v>90.495</v>
      </c>
      <c r="I58" s="5">
        <v>0</v>
      </c>
      <c r="J58" s="5">
        <v>0</v>
      </c>
      <c r="K58" s="5">
        <v>257.796</v>
      </c>
      <c r="L58" s="5">
        <v>0</v>
      </c>
      <c r="M58" s="5">
        <v>0</v>
      </c>
    </row>
    <row r="59" spans="1:13" ht="12.75">
      <c r="A59" s="6" t="s">
        <v>64</v>
      </c>
      <c r="C59" s="3">
        <f>SUM(D59:M59)</f>
        <v>1761.959</v>
      </c>
      <c r="D59" s="3">
        <f>+D58</f>
        <v>1301.943</v>
      </c>
      <c r="E59" s="3">
        <f aca="true" t="shared" si="23" ref="E59:M59">+E58</f>
        <v>105.84</v>
      </c>
      <c r="F59" s="3">
        <f t="shared" si="23"/>
        <v>5.885</v>
      </c>
      <c r="G59" s="3">
        <f t="shared" si="23"/>
        <v>0</v>
      </c>
      <c r="H59" s="3">
        <f t="shared" si="23"/>
        <v>90.495</v>
      </c>
      <c r="I59" s="3">
        <f t="shared" si="23"/>
        <v>0</v>
      </c>
      <c r="J59" s="3">
        <f t="shared" si="23"/>
        <v>0</v>
      </c>
      <c r="K59" s="3">
        <f t="shared" si="23"/>
        <v>257.796</v>
      </c>
      <c r="L59" s="3">
        <f t="shared" si="23"/>
        <v>0</v>
      </c>
      <c r="M59" s="3">
        <f t="shared" si="23"/>
        <v>0</v>
      </c>
    </row>
    <row r="60" spans="3:13" ht="12.7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6" t="s">
        <v>65</v>
      </c>
      <c r="C61" s="3">
        <f>+C7+C10+C12+C14+C17+C20+C22+C24+C27+C29+C31+C33+C35+C37+C39+C41+C44+C46+C49+C51+C53+C56+C58</f>
        <v>1374170.0000000005</v>
      </c>
      <c r="D61" s="3">
        <f aca="true" t="shared" si="24" ref="D61:M61">+D7+D10+D12+D14+D17+D20+D22+D24+D27+D29+D31+D33+D35+D37+D39+D41+D44+D46+D49+D51+D53+D56+D58</f>
        <v>675439.0979999998</v>
      </c>
      <c r="E61" s="3">
        <f t="shared" si="24"/>
        <v>359229.2839999999</v>
      </c>
      <c r="F61" s="3">
        <f t="shared" si="24"/>
        <v>168043.884</v>
      </c>
      <c r="G61" s="3">
        <f t="shared" si="24"/>
        <v>0</v>
      </c>
      <c r="H61" s="3">
        <f t="shared" si="24"/>
        <v>88353.04199999999</v>
      </c>
      <c r="I61" s="3">
        <f t="shared" si="24"/>
        <v>0</v>
      </c>
      <c r="J61" s="3">
        <f t="shared" si="24"/>
        <v>14914.550000000001</v>
      </c>
      <c r="K61" s="3">
        <f t="shared" si="24"/>
        <v>68190.14199999999</v>
      </c>
      <c r="L61" s="3">
        <f t="shared" si="24"/>
        <v>0</v>
      </c>
      <c r="M61" s="3">
        <f t="shared" si="24"/>
        <v>0</v>
      </c>
    </row>
    <row r="62" spans="1:13" ht="12.75">
      <c r="A62" s="6" t="s">
        <v>66</v>
      </c>
      <c r="C62" s="3">
        <f>+C8+C15+C18+C25+C42+C47+C54</f>
        <v>100439.90999999997</v>
      </c>
      <c r="D62" s="3">
        <f aca="true" t="shared" si="25" ref="D62:M62">+D8+D15+D18+D25+D42+D47+D54</f>
        <v>0</v>
      </c>
      <c r="E62" s="3">
        <f t="shared" si="25"/>
        <v>43386.13</v>
      </c>
      <c r="F62" s="3">
        <f t="shared" si="25"/>
        <v>57053.77999999999</v>
      </c>
      <c r="G62" s="3">
        <f t="shared" si="25"/>
        <v>0</v>
      </c>
      <c r="H62" s="3">
        <f t="shared" si="25"/>
        <v>0</v>
      </c>
      <c r="I62" s="3">
        <f t="shared" si="25"/>
        <v>0</v>
      </c>
      <c r="J62" s="3">
        <f t="shared" si="25"/>
        <v>0</v>
      </c>
      <c r="K62" s="3">
        <f t="shared" si="25"/>
        <v>0</v>
      </c>
      <c r="L62" s="3">
        <f t="shared" si="25"/>
        <v>0</v>
      </c>
      <c r="M62" s="3">
        <f t="shared" si="25"/>
        <v>0</v>
      </c>
    </row>
    <row r="63" spans="1:13" ht="12.75">
      <c r="A63" s="6" t="s">
        <v>67</v>
      </c>
      <c r="C63" s="3">
        <f>+C9+C11+C13+C16+C19+C21+C23+C26+C28+C30+C32+C34+C36+C38+C40+C43+C45+C48+C50+C52+C55+C57+C59</f>
        <v>1474609.9100000008</v>
      </c>
      <c r="D63" s="3">
        <f aca="true" t="shared" si="26" ref="D63:M63">+D9+D11+D13+D16+D19+D21+D23+D26+D28+D30+D32+D34+D36+D38+D40+D43+D45+D48+D50+D52+D55+D57+D59</f>
        <v>675439.0979999998</v>
      </c>
      <c r="E63" s="3">
        <f t="shared" si="26"/>
        <v>402615.414</v>
      </c>
      <c r="F63" s="3">
        <f t="shared" si="26"/>
        <v>225097.66400000002</v>
      </c>
      <c r="G63" s="3">
        <f t="shared" si="26"/>
        <v>0</v>
      </c>
      <c r="H63" s="3">
        <f t="shared" si="26"/>
        <v>88353.04199999999</v>
      </c>
      <c r="I63" s="3">
        <f t="shared" si="26"/>
        <v>0</v>
      </c>
      <c r="J63" s="3">
        <f t="shared" si="26"/>
        <v>14914.550000000001</v>
      </c>
      <c r="K63" s="3">
        <f t="shared" si="26"/>
        <v>68190.14199999999</v>
      </c>
      <c r="L63" s="3">
        <f t="shared" si="26"/>
        <v>0</v>
      </c>
      <c r="M63" s="3">
        <f t="shared" si="26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54">
      <selection activeCell="C69" sqref="C69"/>
    </sheetView>
  </sheetViews>
  <sheetFormatPr defaultColWidth="11.421875" defaultRowHeight="12.75"/>
  <cols>
    <col min="1" max="1" width="23.28125" style="0" customWidth="1"/>
    <col min="3" max="3" width="16.28125" style="0" customWidth="1"/>
    <col min="9" max="9" width="10.57421875" style="0" customWidth="1"/>
    <col min="10" max="10" width="9.7109375" style="0" customWidth="1"/>
    <col min="11" max="11" width="9.421875" style="0" customWidth="1"/>
    <col min="12" max="12" width="10.140625" style="0" customWidth="1"/>
    <col min="13" max="13" width="9.28125" style="0" customWidth="1"/>
  </cols>
  <sheetData>
    <row r="1" spans="1:3" ht="12.75">
      <c r="A1" s="6" t="s">
        <v>0</v>
      </c>
      <c r="C1" s="7"/>
    </row>
    <row r="2" spans="1:3" ht="12.75">
      <c r="A2" s="1" t="s">
        <v>1</v>
      </c>
      <c r="C2" s="7"/>
    </row>
    <row r="3" spans="1:3" ht="12.75">
      <c r="A3" s="6"/>
      <c r="C3" s="7"/>
    </row>
    <row r="4" spans="1:3" ht="12.75">
      <c r="A4" s="6" t="s">
        <v>68</v>
      </c>
      <c r="C4" s="7"/>
    </row>
    <row r="5" ht="12.75">
      <c r="C5" s="7"/>
    </row>
    <row r="6" spans="1:13" ht="12.75">
      <c r="A6" s="6" t="s">
        <v>4</v>
      </c>
      <c r="B6" s="6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 t="s">
        <v>13</v>
      </c>
      <c r="K6" s="8" t="s">
        <v>14</v>
      </c>
      <c r="L6" s="8" t="s">
        <v>15</v>
      </c>
      <c r="M6" s="8" t="s">
        <v>16</v>
      </c>
    </row>
    <row r="7" spans="1:13" ht="12.75">
      <c r="A7" t="s">
        <v>17</v>
      </c>
      <c r="B7" s="4" t="s">
        <v>18</v>
      </c>
      <c r="C7" s="5">
        <f>SUM(D7:M7)</f>
        <v>11663</v>
      </c>
      <c r="D7" s="9">
        <v>10144</v>
      </c>
      <c r="E7" s="9">
        <v>1123</v>
      </c>
      <c r="F7" s="9">
        <v>142</v>
      </c>
      <c r="G7" s="9">
        <v>0</v>
      </c>
      <c r="H7" s="9">
        <v>14</v>
      </c>
      <c r="I7" s="9">
        <v>0</v>
      </c>
      <c r="J7" s="9">
        <v>4</v>
      </c>
      <c r="K7" s="9">
        <v>236</v>
      </c>
      <c r="L7" s="9">
        <v>0</v>
      </c>
      <c r="M7" s="9">
        <v>0</v>
      </c>
    </row>
    <row r="8" spans="1:13" ht="12.75">
      <c r="A8" t="s">
        <v>17</v>
      </c>
      <c r="B8" s="4" t="s">
        <v>19</v>
      </c>
      <c r="C8" s="5">
        <f aca="true" t="shared" si="0" ref="C8:C59">SUM(D8:M8)</f>
        <v>1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ht="12.75">
      <c r="A9" s="6" t="s">
        <v>20</v>
      </c>
      <c r="B9" s="4"/>
      <c r="C9" s="3">
        <f t="shared" si="0"/>
        <v>11664</v>
      </c>
      <c r="D9" s="10">
        <f>+D7+D8</f>
        <v>10144</v>
      </c>
      <c r="E9" s="10">
        <f aca="true" t="shared" si="1" ref="E9:M9">+E7+E8</f>
        <v>1123</v>
      </c>
      <c r="F9" s="10">
        <f t="shared" si="1"/>
        <v>143</v>
      </c>
      <c r="G9" s="10">
        <f t="shared" si="1"/>
        <v>0</v>
      </c>
      <c r="H9" s="10">
        <f t="shared" si="1"/>
        <v>14</v>
      </c>
      <c r="I9" s="10">
        <f t="shared" si="1"/>
        <v>0</v>
      </c>
      <c r="J9" s="10">
        <f t="shared" si="1"/>
        <v>4</v>
      </c>
      <c r="K9" s="10">
        <f t="shared" si="1"/>
        <v>236</v>
      </c>
      <c r="L9" s="10">
        <f t="shared" si="1"/>
        <v>0</v>
      </c>
      <c r="M9" s="10">
        <f t="shared" si="1"/>
        <v>0</v>
      </c>
    </row>
    <row r="10" spans="1:13" ht="12.75">
      <c r="A10" t="s">
        <v>21</v>
      </c>
      <c r="B10" s="4" t="s">
        <v>18</v>
      </c>
      <c r="C10" s="5">
        <f t="shared" si="0"/>
        <v>1880</v>
      </c>
      <c r="D10" s="9">
        <v>1615</v>
      </c>
      <c r="E10" s="9">
        <v>167</v>
      </c>
      <c r="F10" s="9">
        <v>13</v>
      </c>
      <c r="G10" s="9">
        <v>0</v>
      </c>
      <c r="H10" s="9">
        <v>4</v>
      </c>
      <c r="I10" s="9">
        <v>0</v>
      </c>
      <c r="J10" s="9">
        <v>0</v>
      </c>
      <c r="K10" s="9">
        <v>81</v>
      </c>
      <c r="L10" s="9">
        <v>0</v>
      </c>
      <c r="M10" s="9">
        <v>0</v>
      </c>
    </row>
    <row r="11" spans="1:13" ht="12.75">
      <c r="A11" s="6" t="s">
        <v>22</v>
      </c>
      <c r="B11" s="4"/>
      <c r="C11" s="3">
        <f t="shared" si="0"/>
        <v>1880</v>
      </c>
      <c r="D11" s="10">
        <f>+D10</f>
        <v>1615</v>
      </c>
      <c r="E11" s="10">
        <f aca="true" t="shared" si="2" ref="E11:M11">+E10</f>
        <v>167</v>
      </c>
      <c r="F11" s="10">
        <f t="shared" si="2"/>
        <v>13</v>
      </c>
      <c r="G11" s="10">
        <f t="shared" si="2"/>
        <v>0</v>
      </c>
      <c r="H11" s="10">
        <f t="shared" si="2"/>
        <v>4</v>
      </c>
      <c r="I11" s="10">
        <f t="shared" si="2"/>
        <v>0</v>
      </c>
      <c r="J11" s="10">
        <f t="shared" si="2"/>
        <v>0</v>
      </c>
      <c r="K11" s="10">
        <f t="shared" si="2"/>
        <v>81</v>
      </c>
      <c r="L11" s="10">
        <f t="shared" si="2"/>
        <v>0</v>
      </c>
      <c r="M11" s="10">
        <f t="shared" si="2"/>
        <v>0</v>
      </c>
    </row>
    <row r="12" spans="1:13" ht="12.75">
      <c r="A12" t="s">
        <v>23</v>
      </c>
      <c r="B12" s="4" t="s">
        <v>18</v>
      </c>
      <c r="C12" s="5">
        <f t="shared" si="0"/>
        <v>3815</v>
      </c>
      <c r="D12" s="9">
        <v>3051</v>
      </c>
      <c r="E12" s="9">
        <v>606</v>
      </c>
      <c r="F12" s="9">
        <v>90</v>
      </c>
      <c r="G12" s="9">
        <v>0</v>
      </c>
      <c r="H12" s="9">
        <v>3</v>
      </c>
      <c r="I12" s="9">
        <v>0</v>
      </c>
      <c r="J12" s="9">
        <v>3</v>
      </c>
      <c r="K12" s="9">
        <v>62</v>
      </c>
      <c r="L12" s="9">
        <v>0</v>
      </c>
      <c r="M12" s="9">
        <v>0</v>
      </c>
    </row>
    <row r="13" spans="1:13" ht="12.75">
      <c r="A13" s="6" t="s">
        <v>24</v>
      </c>
      <c r="B13" s="4"/>
      <c r="C13" s="3">
        <f t="shared" si="0"/>
        <v>3815</v>
      </c>
      <c r="D13" s="10">
        <f>+D12</f>
        <v>3051</v>
      </c>
      <c r="E13" s="10">
        <f aca="true" t="shared" si="3" ref="E13:M13">+E12</f>
        <v>606</v>
      </c>
      <c r="F13" s="10">
        <f t="shared" si="3"/>
        <v>90</v>
      </c>
      <c r="G13" s="10">
        <f t="shared" si="3"/>
        <v>0</v>
      </c>
      <c r="H13" s="10">
        <f t="shared" si="3"/>
        <v>3</v>
      </c>
      <c r="I13" s="10">
        <f t="shared" si="3"/>
        <v>0</v>
      </c>
      <c r="J13" s="10">
        <f t="shared" si="3"/>
        <v>3</v>
      </c>
      <c r="K13" s="10">
        <f t="shared" si="3"/>
        <v>62</v>
      </c>
      <c r="L13" s="10">
        <f t="shared" si="3"/>
        <v>0</v>
      </c>
      <c r="M13" s="10">
        <f t="shared" si="3"/>
        <v>0</v>
      </c>
    </row>
    <row r="14" spans="1:13" ht="12.75">
      <c r="A14" t="s">
        <v>25</v>
      </c>
      <c r="B14" s="4" t="s">
        <v>18</v>
      </c>
      <c r="C14" s="5">
        <f t="shared" si="0"/>
        <v>143837</v>
      </c>
      <c r="D14" s="9">
        <v>129124</v>
      </c>
      <c r="E14" s="9">
        <v>12739</v>
      </c>
      <c r="F14" s="9">
        <v>1051</v>
      </c>
      <c r="G14" s="9">
        <v>0</v>
      </c>
      <c r="H14" s="9">
        <v>6</v>
      </c>
      <c r="I14" s="9">
        <v>0</v>
      </c>
      <c r="J14" s="9">
        <v>27</v>
      </c>
      <c r="K14" s="9">
        <v>890</v>
      </c>
      <c r="L14" s="9">
        <v>0</v>
      </c>
      <c r="M14" s="9">
        <v>0</v>
      </c>
    </row>
    <row r="15" spans="1:13" ht="12.75">
      <c r="A15" t="s">
        <v>25</v>
      </c>
      <c r="B15" s="4" t="s">
        <v>19</v>
      </c>
      <c r="C15" s="5">
        <f t="shared" si="0"/>
        <v>34</v>
      </c>
      <c r="D15" s="9">
        <v>0</v>
      </c>
      <c r="E15" s="9">
        <v>21</v>
      </c>
      <c r="F15" s="9">
        <v>13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12.75">
      <c r="A16" s="6" t="s">
        <v>26</v>
      </c>
      <c r="B16" s="4"/>
      <c r="C16" s="3">
        <f t="shared" si="0"/>
        <v>143871</v>
      </c>
      <c r="D16" s="10">
        <f>+D14+D15</f>
        <v>129124</v>
      </c>
      <c r="E16" s="10">
        <f aca="true" t="shared" si="4" ref="E16:M16">+E14+E15</f>
        <v>12760</v>
      </c>
      <c r="F16" s="10">
        <f t="shared" si="4"/>
        <v>1064</v>
      </c>
      <c r="G16" s="10">
        <f t="shared" si="4"/>
        <v>0</v>
      </c>
      <c r="H16" s="10">
        <f t="shared" si="4"/>
        <v>6</v>
      </c>
      <c r="I16" s="10">
        <f t="shared" si="4"/>
        <v>0</v>
      </c>
      <c r="J16" s="10">
        <f t="shared" si="4"/>
        <v>27</v>
      </c>
      <c r="K16" s="10">
        <f t="shared" si="4"/>
        <v>890</v>
      </c>
      <c r="L16" s="10">
        <f t="shared" si="4"/>
        <v>0</v>
      </c>
      <c r="M16" s="10">
        <f t="shared" si="4"/>
        <v>0</v>
      </c>
    </row>
    <row r="17" spans="1:13" ht="12.75">
      <c r="A17" t="s">
        <v>27</v>
      </c>
      <c r="B17" s="4" t="s">
        <v>18</v>
      </c>
      <c r="C17" s="5">
        <f t="shared" si="0"/>
        <v>7351</v>
      </c>
      <c r="D17" s="9">
        <v>6546</v>
      </c>
      <c r="E17" s="9">
        <v>459</v>
      </c>
      <c r="F17" s="9">
        <v>166</v>
      </c>
      <c r="G17" s="9">
        <v>0</v>
      </c>
      <c r="H17" s="9">
        <v>4</v>
      </c>
      <c r="I17" s="9">
        <v>0</v>
      </c>
      <c r="J17" s="9">
        <v>79</v>
      </c>
      <c r="K17" s="9">
        <v>97</v>
      </c>
      <c r="L17" s="9">
        <v>0</v>
      </c>
      <c r="M17" s="9">
        <v>0</v>
      </c>
    </row>
    <row r="18" spans="1:13" ht="12.75">
      <c r="A18" t="s">
        <v>27</v>
      </c>
      <c r="B18" s="4" t="s">
        <v>19</v>
      </c>
      <c r="C18" s="5">
        <f t="shared" si="0"/>
        <v>1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2.75">
      <c r="A19" s="6" t="s">
        <v>28</v>
      </c>
      <c r="B19" s="4"/>
      <c r="C19" s="3">
        <f t="shared" si="0"/>
        <v>7352</v>
      </c>
      <c r="D19" s="10">
        <f>+D17+D18</f>
        <v>6546</v>
      </c>
      <c r="E19" s="10">
        <f aca="true" t="shared" si="5" ref="E19:M19">+E17+E18</f>
        <v>459</v>
      </c>
      <c r="F19" s="10">
        <f t="shared" si="5"/>
        <v>167</v>
      </c>
      <c r="G19" s="10">
        <f t="shared" si="5"/>
        <v>0</v>
      </c>
      <c r="H19" s="10">
        <f t="shared" si="5"/>
        <v>4</v>
      </c>
      <c r="I19" s="10">
        <f t="shared" si="5"/>
        <v>0</v>
      </c>
      <c r="J19" s="10">
        <f t="shared" si="5"/>
        <v>79</v>
      </c>
      <c r="K19" s="10">
        <f t="shared" si="5"/>
        <v>97</v>
      </c>
      <c r="L19" s="10">
        <f t="shared" si="5"/>
        <v>0</v>
      </c>
      <c r="M19" s="10">
        <f t="shared" si="5"/>
        <v>0</v>
      </c>
    </row>
    <row r="20" spans="1:13" ht="12.75">
      <c r="A20" t="s">
        <v>29</v>
      </c>
      <c r="B20" s="4" t="s">
        <v>18</v>
      </c>
      <c r="C20" s="5">
        <f t="shared" si="0"/>
        <v>3888</v>
      </c>
      <c r="D20" s="9">
        <v>3391</v>
      </c>
      <c r="E20" s="9">
        <v>318</v>
      </c>
      <c r="F20" s="9">
        <v>94</v>
      </c>
      <c r="G20" s="9">
        <v>0</v>
      </c>
      <c r="H20" s="9">
        <v>2</v>
      </c>
      <c r="I20" s="9">
        <v>0</v>
      </c>
      <c r="J20" s="9">
        <v>17</v>
      </c>
      <c r="K20" s="9">
        <v>66</v>
      </c>
      <c r="L20" s="9">
        <v>0</v>
      </c>
      <c r="M20" s="9">
        <v>0</v>
      </c>
    </row>
    <row r="21" spans="1:13" ht="12.75">
      <c r="A21" s="6" t="s">
        <v>30</v>
      </c>
      <c r="B21" s="4"/>
      <c r="C21" s="3">
        <f t="shared" si="0"/>
        <v>3888</v>
      </c>
      <c r="D21" s="10">
        <f>+D20</f>
        <v>3391</v>
      </c>
      <c r="E21" s="10">
        <f aca="true" t="shared" si="6" ref="E21:M21">+E20</f>
        <v>318</v>
      </c>
      <c r="F21" s="10">
        <f t="shared" si="6"/>
        <v>94</v>
      </c>
      <c r="G21" s="10">
        <f t="shared" si="6"/>
        <v>0</v>
      </c>
      <c r="H21" s="10">
        <f t="shared" si="6"/>
        <v>2</v>
      </c>
      <c r="I21" s="10">
        <f t="shared" si="6"/>
        <v>0</v>
      </c>
      <c r="J21" s="10">
        <f t="shared" si="6"/>
        <v>17</v>
      </c>
      <c r="K21" s="10">
        <f t="shared" si="6"/>
        <v>66</v>
      </c>
      <c r="L21" s="10">
        <f t="shared" si="6"/>
        <v>0</v>
      </c>
      <c r="M21" s="10">
        <f t="shared" si="6"/>
        <v>0</v>
      </c>
    </row>
    <row r="22" spans="1:13" ht="12.75">
      <c r="A22" t="s">
        <v>31</v>
      </c>
      <c r="B22" s="4" t="s">
        <v>18</v>
      </c>
      <c r="C22" s="5">
        <f t="shared" si="0"/>
        <v>11472</v>
      </c>
      <c r="D22" s="9">
        <v>10072</v>
      </c>
      <c r="E22" s="9">
        <v>1127</v>
      </c>
      <c r="F22" s="9">
        <v>129</v>
      </c>
      <c r="G22" s="9">
        <v>0</v>
      </c>
      <c r="H22" s="9">
        <v>6</v>
      </c>
      <c r="I22" s="9">
        <v>0</v>
      </c>
      <c r="J22" s="9">
        <v>20</v>
      </c>
      <c r="K22" s="9">
        <v>118</v>
      </c>
      <c r="L22" s="9">
        <v>0</v>
      </c>
      <c r="M22" s="9">
        <v>0</v>
      </c>
    </row>
    <row r="23" spans="1:13" ht="12.75">
      <c r="A23" s="6" t="s">
        <v>32</v>
      </c>
      <c r="B23" s="4"/>
      <c r="C23" s="3">
        <f t="shared" si="0"/>
        <v>11472</v>
      </c>
      <c r="D23" s="10">
        <f>+D22</f>
        <v>10072</v>
      </c>
      <c r="E23" s="10">
        <f aca="true" t="shared" si="7" ref="E23:M23">+E22</f>
        <v>1127</v>
      </c>
      <c r="F23" s="10">
        <f t="shared" si="7"/>
        <v>129</v>
      </c>
      <c r="G23" s="10">
        <f t="shared" si="7"/>
        <v>0</v>
      </c>
      <c r="H23" s="10">
        <f t="shared" si="7"/>
        <v>6</v>
      </c>
      <c r="I23" s="10">
        <f t="shared" si="7"/>
        <v>0</v>
      </c>
      <c r="J23" s="10">
        <f t="shared" si="7"/>
        <v>20</v>
      </c>
      <c r="K23" s="10">
        <f t="shared" si="7"/>
        <v>118</v>
      </c>
      <c r="L23" s="10">
        <f t="shared" si="7"/>
        <v>0</v>
      </c>
      <c r="M23" s="10">
        <f t="shared" si="7"/>
        <v>0</v>
      </c>
    </row>
    <row r="24" spans="1:13" ht="12.75">
      <c r="A24" t="s">
        <v>33</v>
      </c>
      <c r="B24" s="4" t="s">
        <v>18</v>
      </c>
      <c r="C24" s="5">
        <f t="shared" si="0"/>
        <v>31740</v>
      </c>
      <c r="D24" s="9">
        <v>28585</v>
      </c>
      <c r="E24" s="9">
        <v>2410</v>
      </c>
      <c r="F24" s="9">
        <v>294</v>
      </c>
      <c r="G24" s="9">
        <v>0</v>
      </c>
      <c r="H24" s="9">
        <v>12</v>
      </c>
      <c r="I24" s="9">
        <v>0</v>
      </c>
      <c r="J24" s="9">
        <v>17</v>
      </c>
      <c r="K24" s="9">
        <v>422</v>
      </c>
      <c r="L24" s="9">
        <v>0</v>
      </c>
      <c r="M24" s="9">
        <v>0</v>
      </c>
    </row>
    <row r="25" spans="1:13" ht="12.75">
      <c r="A25" t="s">
        <v>33</v>
      </c>
      <c r="B25" s="4" t="s">
        <v>19</v>
      </c>
      <c r="C25" s="5">
        <f t="shared" si="0"/>
        <v>3</v>
      </c>
      <c r="D25" s="9">
        <v>0</v>
      </c>
      <c r="E25" s="9">
        <v>0</v>
      </c>
      <c r="F25" s="9">
        <v>3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13" ht="12.75">
      <c r="A26" s="6" t="s">
        <v>34</v>
      </c>
      <c r="B26" s="4"/>
      <c r="C26" s="3">
        <f t="shared" si="0"/>
        <v>31743</v>
      </c>
      <c r="D26" s="10">
        <f>+D24+D25</f>
        <v>28585</v>
      </c>
      <c r="E26" s="10">
        <f aca="true" t="shared" si="8" ref="E26:M26">+E24+E25</f>
        <v>2410</v>
      </c>
      <c r="F26" s="10">
        <f t="shared" si="8"/>
        <v>297</v>
      </c>
      <c r="G26" s="10">
        <f t="shared" si="8"/>
        <v>0</v>
      </c>
      <c r="H26" s="10">
        <f t="shared" si="8"/>
        <v>12</v>
      </c>
      <c r="I26" s="10">
        <f t="shared" si="8"/>
        <v>0</v>
      </c>
      <c r="J26" s="10">
        <f t="shared" si="8"/>
        <v>17</v>
      </c>
      <c r="K26" s="10">
        <f t="shared" si="8"/>
        <v>422</v>
      </c>
      <c r="L26" s="10">
        <f t="shared" si="8"/>
        <v>0</v>
      </c>
      <c r="M26" s="10">
        <f t="shared" si="8"/>
        <v>0</v>
      </c>
    </row>
    <row r="27" spans="1:13" ht="12.75">
      <c r="A27" t="s">
        <v>35</v>
      </c>
      <c r="B27" s="4" t="s">
        <v>18</v>
      </c>
      <c r="C27" s="5">
        <f t="shared" si="0"/>
        <v>597</v>
      </c>
      <c r="D27" s="9">
        <v>543</v>
      </c>
      <c r="E27" s="9">
        <v>31</v>
      </c>
      <c r="F27" s="9">
        <v>5</v>
      </c>
      <c r="G27" s="9">
        <v>0</v>
      </c>
      <c r="H27" s="9">
        <v>1</v>
      </c>
      <c r="I27" s="9">
        <v>0</v>
      </c>
      <c r="J27" s="9">
        <v>0</v>
      </c>
      <c r="K27" s="9">
        <v>17</v>
      </c>
      <c r="L27" s="9">
        <v>0</v>
      </c>
      <c r="M27" s="9">
        <v>0</v>
      </c>
    </row>
    <row r="28" spans="1:13" ht="12.75">
      <c r="A28" s="6" t="s">
        <v>36</v>
      </c>
      <c r="B28" s="4"/>
      <c r="C28" s="3">
        <f t="shared" si="0"/>
        <v>597</v>
      </c>
      <c r="D28" s="10">
        <f>+D27</f>
        <v>543</v>
      </c>
      <c r="E28" s="10">
        <f aca="true" t="shared" si="9" ref="E28:M28">+E27</f>
        <v>31</v>
      </c>
      <c r="F28" s="10">
        <f t="shared" si="9"/>
        <v>5</v>
      </c>
      <c r="G28" s="10">
        <f t="shared" si="9"/>
        <v>0</v>
      </c>
      <c r="H28" s="10">
        <f t="shared" si="9"/>
        <v>1</v>
      </c>
      <c r="I28" s="10">
        <f t="shared" si="9"/>
        <v>0</v>
      </c>
      <c r="J28" s="10">
        <f t="shared" si="9"/>
        <v>0</v>
      </c>
      <c r="K28" s="10">
        <f t="shared" si="9"/>
        <v>17</v>
      </c>
      <c r="L28" s="10">
        <f t="shared" si="9"/>
        <v>0</v>
      </c>
      <c r="M28" s="10">
        <f t="shared" si="9"/>
        <v>0</v>
      </c>
    </row>
    <row r="29" spans="1:13" ht="12.75">
      <c r="A29" t="s">
        <v>37</v>
      </c>
      <c r="B29" s="4" t="s">
        <v>18</v>
      </c>
      <c r="C29" s="5">
        <f t="shared" si="0"/>
        <v>973</v>
      </c>
      <c r="D29" s="9">
        <v>894</v>
      </c>
      <c r="E29" s="9">
        <v>45</v>
      </c>
      <c r="F29" s="9">
        <v>1</v>
      </c>
      <c r="G29" s="9">
        <v>0</v>
      </c>
      <c r="H29" s="9">
        <v>3</v>
      </c>
      <c r="I29" s="9">
        <v>0</v>
      </c>
      <c r="J29" s="9">
        <v>0</v>
      </c>
      <c r="K29" s="9">
        <v>30</v>
      </c>
      <c r="L29" s="9">
        <v>0</v>
      </c>
      <c r="M29" s="9">
        <v>0</v>
      </c>
    </row>
    <row r="30" spans="1:13" ht="12.75">
      <c r="A30" s="6" t="s">
        <v>38</v>
      </c>
      <c r="B30" s="4"/>
      <c r="C30" s="3">
        <f t="shared" si="0"/>
        <v>973</v>
      </c>
      <c r="D30" s="10">
        <f>+D29</f>
        <v>894</v>
      </c>
      <c r="E30" s="10">
        <f aca="true" t="shared" si="10" ref="E30:M30">+E29</f>
        <v>45</v>
      </c>
      <c r="F30" s="10">
        <f t="shared" si="10"/>
        <v>1</v>
      </c>
      <c r="G30" s="10">
        <f t="shared" si="10"/>
        <v>0</v>
      </c>
      <c r="H30" s="10">
        <f t="shared" si="10"/>
        <v>3</v>
      </c>
      <c r="I30" s="10">
        <f t="shared" si="10"/>
        <v>0</v>
      </c>
      <c r="J30" s="10">
        <f t="shared" si="10"/>
        <v>0</v>
      </c>
      <c r="K30" s="10">
        <f t="shared" si="10"/>
        <v>30</v>
      </c>
      <c r="L30" s="10">
        <f t="shared" si="10"/>
        <v>0</v>
      </c>
      <c r="M30" s="10">
        <f t="shared" si="10"/>
        <v>0</v>
      </c>
    </row>
    <row r="31" spans="1:13" ht="12.75">
      <c r="A31" t="s">
        <v>39</v>
      </c>
      <c r="B31" s="4" t="s">
        <v>18</v>
      </c>
      <c r="C31" s="5">
        <f t="shared" si="0"/>
        <v>2454</v>
      </c>
      <c r="D31" s="9">
        <v>2262</v>
      </c>
      <c r="E31" s="9">
        <v>137</v>
      </c>
      <c r="F31" s="9">
        <v>14</v>
      </c>
      <c r="G31" s="9">
        <v>0</v>
      </c>
      <c r="H31" s="9">
        <v>3</v>
      </c>
      <c r="I31" s="9">
        <v>0</v>
      </c>
      <c r="J31" s="9">
        <v>1</v>
      </c>
      <c r="K31" s="9">
        <v>37</v>
      </c>
      <c r="L31" s="9">
        <v>0</v>
      </c>
      <c r="M31" s="9">
        <v>0</v>
      </c>
    </row>
    <row r="32" spans="1:13" ht="12.75">
      <c r="A32" s="6" t="s">
        <v>40</v>
      </c>
      <c r="B32" s="4"/>
      <c r="C32" s="3">
        <f t="shared" si="0"/>
        <v>2454</v>
      </c>
      <c r="D32" s="10">
        <f>+D31</f>
        <v>2262</v>
      </c>
      <c r="E32" s="10">
        <f aca="true" t="shared" si="11" ref="E32:M32">+E31</f>
        <v>137</v>
      </c>
      <c r="F32" s="10">
        <f t="shared" si="11"/>
        <v>14</v>
      </c>
      <c r="G32" s="10">
        <f t="shared" si="11"/>
        <v>0</v>
      </c>
      <c r="H32" s="10">
        <f t="shared" si="11"/>
        <v>3</v>
      </c>
      <c r="I32" s="10">
        <f t="shared" si="11"/>
        <v>0</v>
      </c>
      <c r="J32" s="10">
        <f t="shared" si="11"/>
        <v>1</v>
      </c>
      <c r="K32" s="10">
        <f t="shared" si="11"/>
        <v>37</v>
      </c>
      <c r="L32" s="10">
        <f t="shared" si="11"/>
        <v>0</v>
      </c>
      <c r="M32" s="10">
        <f t="shared" si="11"/>
        <v>0</v>
      </c>
    </row>
    <row r="33" spans="1:13" ht="12.75">
      <c r="A33" t="s">
        <v>41</v>
      </c>
      <c r="B33" s="4" t="s">
        <v>18</v>
      </c>
      <c r="C33" s="5">
        <f t="shared" si="0"/>
        <v>1391</v>
      </c>
      <c r="D33" s="9">
        <v>1239</v>
      </c>
      <c r="E33" s="9">
        <v>93</v>
      </c>
      <c r="F33" s="9">
        <v>9</v>
      </c>
      <c r="G33" s="9">
        <v>0</v>
      </c>
      <c r="H33" s="9">
        <v>4</v>
      </c>
      <c r="I33" s="9">
        <v>0</v>
      </c>
      <c r="J33" s="9">
        <v>0</v>
      </c>
      <c r="K33" s="9">
        <v>46</v>
      </c>
      <c r="L33" s="9">
        <v>0</v>
      </c>
      <c r="M33" s="9">
        <v>0</v>
      </c>
    </row>
    <row r="34" spans="1:13" ht="12.75">
      <c r="A34" s="6" t="s">
        <v>42</v>
      </c>
      <c r="B34" s="4"/>
      <c r="C34" s="3">
        <f t="shared" si="0"/>
        <v>1391</v>
      </c>
      <c r="D34" s="10">
        <f>+D33</f>
        <v>1239</v>
      </c>
      <c r="E34" s="10">
        <f aca="true" t="shared" si="12" ref="E34:M34">+E33</f>
        <v>93</v>
      </c>
      <c r="F34" s="10">
        <f t="shared" si="12"/>
        <v>9</v>
      </c>
      <c r="G34" s="10">
        <f t="shared" si="12"/>
        <v>0</v>
      </c>
      <c r="H34" s="10">
        <f t="shared" si="12"/>
        <v>4</v>
      </c>
      <c r="I34" s="10">
        <f t="shared" si="12"/>
        <v>0</v>
      </c>
      <c r="J34" s="10">
        <f t="shared" si="12"/>
        <v>0</v>
      </c>
      <c r="K34" s="10">
        <f t="shared" si="12"/>
        <v>46</v>
      </c>
      <c r="L34" s="10">
        <f t="shared" si="12"/>
        <v>0</v>
      </c>
      <c r="M34" s="10">
        <f t="shared" si="12"/>
        <v>0</v>
      </c>
    </row>
    <row r="35" spans="1:13" ht="12.75">
      <c r="A35" t="s">
        <v>43</v>
      </c>
      <c r="B35" s="4" t="s">
        <v>18</v>
      </c>
      <c r="C35" s="5">
        <f t="shared" si="0"/>
        <v>252</v>
      </c>
      <c r="D35" s="9">
        <v>219</v>
      </c>
      <c r="E35" s="9">
        <v>14</v>
      </c>
      <c r="F35" s="9">
        <v>0</v>
      </c>
      <c r="G35" s="9">
        <v>0</v>
      </c>
      <c r="H35" s="9">
        <v>1</v>
      </c>
      <c r="I35" s="9">
        <v>0</v>
      </c>
      <c r="J35" s="9">
        <v>0</v>
      </c>
      <c r="K35" s="9">
        <v>18</v>
      </c>
      <c r="L35" s="9">
        <v>0</v>
      </c>
      <c r="M35" s="9">
        <v>0</v>
      </c>
    </row>
    <row r="36" spans="1:13" ht="12.75">
      <c r="A36" s="6" t="s">
        <v>44</v>
      </c>
      <c r="B36" s="4"/>
      <c r="C36" s="3">
        <f t="shared" si="0"/>
        <v>252</v>
      </c>
      <c r="D36" s="10">
        <f>+D35</f>
        <v>219</v>
      </c>
      <c r="E36" s="10">
        <f aca="true" t="shared" si="13" ref="E36:M36">+E35</f>
        <v>14</v>
      </c>
      <c r="F36" s="10">
        <f t="shared" si="13"/>
        <v>0</v>
      </c>
      <c r="G36" s="10">
        <f t="shared" si="13"/>
        <v>0</v>
      </c>
      <c r="H36" s="10">
        <f t="shared" si="13"/>
        <v>1</v>
      </c>
      <c r="I36" s="10">
        <f t="shared" si="13"/>
        <v>0</v>
      </c>
      <c r="J36" s="10">
        <f t="shared" si="13"/>
        <v>0</v>
      </c>
      <c r="K36" s="10">
        <f t="shared" si="13"/>
        <v>18</v>
      </c>
      <c r="L36" s="10">
        <f t="shared" si="13"/>
        <v>0</v>
      </c>
      <c r="M36" s="10">
        <f t="shared" si="13"/>
        <v>0</v>
      </c>
    </row>
    <row r="37" spans="1:13" ht="12.75">
      <c r="A37" t="s">
        <v>45</v>
      </c>
      <c r="B37" s="4" t="s">
        <v>18</v>
      </c>
      <c r="C37" s="5">
        <f t="shared" si="0"/>
        <v>1905</v>
      </c>
      <c r="D37" s="9">
        <v>1659</v>
      </c>
      <c r="E37" s="9">
        <v>165</v>
      </c>
      <c r="F37" s="9">
        <v>29</v>
      </c>
      <c r="G37" s="9">
        <v>0</v>
      </c>
      <c r="H37" s="9">
        <v>3</v>
      </c>
      <c r="I37" s="9">
        <v>0</v>
      </c>
      <c r="J37" s="9">
        <v>0</v>
      </c>
      <c r="K37" s="9">
        <v>49</v>
      </c>
      <c r="L37" s="9">
        <v>0</v>
      </c>
      <c r="M37" s="9">
        <v>0</v>
      </c>
    </row>
    <row r="38" spans="1:13" ht="12.75">
      <c r="A38" s="6" t="s">
        <v>46</v>
      </c>
      <c r="B38" s="4"/>
      <c r="C38" s="3">
        <f t="shared" si="0"/>
        <v>1905</v>
      </c>
      <c r="D38" s="10">
        <f>+D37</f>
        <v>1659</v>
      </c>
      <c r="E38" s="10">
        <f aca="true" t="shared" si="14" ref="E38:M38">+E37</f>
        <v>165</v>
      </c>
      <c r="F38" s="10">
        <f t="shared" si="14"/>
        <v>29</v>
      </c>
      <c r="G38" s="10">
        <f t="shared" si="14"/>
        <v>0</v>
      </c>
      <c r="H38" s="10">
        <f t="shared" si="14"/>
        <v>3</v>
      </c>
      <c r="I38" s="10">
        <f t="shared" si="14"/>
        <v>0</v>
      </c>
      <c r="J38" s="10">
        <f t="shared" si="14"/>
        <v>0</v>
      </c>
      <c r="K38" s="10">
        <f t="shared" si="14"/>
        <v>49</v>
      </c>
      <c r="L38" s="10">
        <f t="shared" si="14"/>
        <v>0</v>
      </c>
      <c r="M38" s="10">
        <f t="shared" si="14"/>
        <v>0</v>
      </c>
    </row>
    <row r="39" spans="1:13" ht="12.75">
      <c r="A39" t="s">
        <v>47</v>
      </c>
      <c r="B39" s="4" t="s">
        <v>18</v>
      </c>
      <c r="C39" s="5">
        <f t="shared" si="0"/>
        <v>1179</v>
      </c>
      <c r="D39" s="9">
        <v>999</v>
      </c>
      <c r="E39" s="9">
        <v>118</v>
      </c>
      <c r="F39" s="9">
        <v>5</v>
      </c>
      <c r="G39" s="9">
        <v>0</v>
      </c>
      <c r="H39" s="9">
        <v>4</v>
      </c>
      <c r="I39" s="9">
        <v>0</v>
      </c>
      <c r="J39" s="9">
        <v>0</v>
      </c>
      <c r="K39" s="9">
        <v>53</v>
      </c>
      <c r="L39" s="9">
        <v>0</v>
      </c>
      <c r="M39" s="9">
        <v>0</v>
      </c>
    </row>
    <row r="40" spans="1:13" ht="12.75">
      <c r="A40" s="6" t="s">
        <v>48</v>
      </c>
      <c r="B40" s="4"/>
      <c r="C40" s="3">
        <f t="shared" si="0"/>
        <v>1179</v>
      </c>
      <c r="D40" s="10">
        <f>+D39</f>
        <v>999</v>
      </c>
      <c r="E40" s="10">
        <f aca="true" t="shared" si="15" ref="E40:M40">+E39</f>
        <v>118</v>
      </c>
      <c r="F40" s="10">
        <f t="shared" si="15"/>
        <v>5</v>
      </c>
      <c r="G40" s="10">
        <f t="shared" si="15"/>
        <v>0</v>
      </c>
      <c r="H40" s="10">
        <f t="shared" si="15"/>
        <v>4</v>
      </c>
      <c r="I40" s="10">
        <f t="shared" si="15"/>
        <v>0</v>
      </c>
      <c r="J40" s="10">
        <f t="shared" si="15"/>
        <v>0</v>
      </c>
      <c r="K40" s="10">
        <f t="shared" si="15"/>
        <v>53</v>
      </c>
      <c r="L40" s="10">
        <f t="shared" si="15"/>
        <v>0</v>
      </c>
      <c r="M40" s="10">
        <f t="shared" si="15"/>
        <v>0</v>
      </c>
    </row>
    <row r="41" spans="1:13" ht="12.75">
      <c r="A41" t="s">
        <v>49</v>
      </c>
      <c r="B41" s="4" t="s">
        <v>18</v>
      </c>
      <c r="C41" s="5">
        <f t="shared" si="0"/>
        <v>10108</v>
      </c>
      <c r="D41" s="9">
        <v>8743</v>
      </c>
      <c r="E41" s="9">
        <v>1083</v>
      </c>
      <c r="F41" s="9">
        <v>115</v>
      </c>
      <c r="G41" s="9">
        <v>0</v>
      </c>
      <c r="H41" s="9">
        <v>7</v>
      </c>
      <c r="I41" s="9">
        <v>0</v>
      </c>
      <c r="J41" s="9">
        <v>1</v>
      </c>
      <c r="K41" s="9">
        <v>159</v>
      </c>
      <c r="L41" s="9">
        <v>0</v>
      </c>
      <c r="M41" s="9">
        <v>0</v>
      </c>
    </row>
    <row r="42" spans="1:13" ht="12.75">
      <c r="A42" t="s">
        <v>49</v>
      </c>
      <c r="B42" s="4" t="s">
        <v>19</v>
      </c>
      <c r="C42" s="5">
        <f t="shared" si="0"/>
        <v>1</v>
      </c>
      <c r="D42" s="9">
        <v>0</v>
      </c>
      <c r="E42" s="9">
        <v>0</v>
      </c>
      <c r="F42" s="9">
        <v>1</v>
      </c>
      <c r="G42" s="9">
        <v>0</v>
      </c>
      <c r="H42" s="9"/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ht="12.75">
      <c r="A43" s="6" t="s">
        <v>50</v>
      </c>
      <c r="B43" s="4"/>
      <c r="C43" s="3">
        <f t="shared" si="0"/>
        <v>10109</v>
      </c>
      <c r="D43" s="10">
        <f>+D41+D42</f>
        <v>8743</v>
      </c>
      <c r="E43" s="10">
        <f aca="true" t="shared" si="16" ref="E43:M43">+E41+E42</f>
        <v>1083</v>
      </c>
      <c r="F43" s="10">
        <f t="shared" si="16"/>
        <v>116</v>
      </c>
      <c r="G43" s="10">
        <f t="shared" si="16"/>
        <v>0</v>
      </c>
      <c r="H43" s="10">
        <f t="shared" si="16"/>
        <v>7</v>
      </c>
      <c r="I43" s="10">
        <f t="shared" si="16"/>
        <v>0</v>
      </c>
      <c r="J43" s="10">
        <f t="shared" si="16"/>
        <v>1</v>
      </c>
      <c r="K43" s="10">
        <f t="shared" si="16"/>
        <v>159</v>
      </c>
      <c r="L43" s="10">
        <f t="shared" si="16"/>
        <v>0</v>
      </c>
      <c r="M43" s="10">
        <f t="shared" si="16"/>
        <v>0</v>
      </c>
    </row>
    <row r="44" spans="1:13" ht="12.75">
      <c r="A44" t="s">
        <v>51</v>
      </c>
      <c r="B44" s="4" t="s">
        <v>18</v>
      </c>
      <c r="C44" s="5">
        <f t="shared" si="0"/>
        <v>583</v>
      </c>
      <c r="D44" s="9">
        <v>491</v>
      </c>
      <c r="E44" s="9">
        <v>52</v>
      </c>
      <c r="F44" s="9">
        <v>2</v>
      </c>
      <c r="G44" s="9">
        <v>0</v>
      </c>
      <c r="H44" s="9">
        <v>2</v>
      </c>
      <c r="I44" s="9">
        <v>0</v>
      </c>
      <c r="J44" s="9">
        <v>0</v>
      </c>
      <c r="K44" s="9">
        <v>36</v>
      </c>
      <c r="L44" s="9">
        <v>0</v>
      </c>
      <c r="M44" s="9">
        <v>0</v>
      </c>
    </row>
    <row r="45" spans="1:13" ht="12.75">
      <c r="A45" s="6" t="s">
        <v>52</v>
      </c>
      <c r="B45" s="4"/>
      <c r="C45" s="3">
        <f t="shared" si="0"/>
        <v>583</v>
      </c>
      <c r="D45" s="10">
        <f>+D44</f>
        <v>491</v>
      </c>
      <c r="E45" s="10">
        <f aca="true" t="shared" si="17" ref="E45:M45">+E44</f>
        <v>52</v>
      </c>
      <c r="F45" s="10">
        <f t="shared" si="17"/>
        <v>2</v>
      </c>
      <c r="G45" s="10">
        <f t="shared" si="17"/>
        <v>0</v>
      </c>
      <c r="H45" s="10">
        <f t="shared" si="17"/>
        <v>2</v>
      </c>
      <c r="I45" s="10">
        <f t="shared" si="17"/>
        <v>0</v>
      </c>
      <c r="J45" s="10">
        <f t="shared" si="17"/>
        <v>0</v>
      </c>
      <c r="K45" s="10">
        <f t="shared" si="17"/>
        <v>36</v>
      </c>
      <c r="L45" s="10">
        <f t="shared" si="17"/>
        <v>0</v>
      </c>
      <c r="M45" s="10">
        <f t="shared" si="17"/>
        <v>0</v>
      </c>
    </row>
    <row r="46" spans="1:13" ht="12.75">
      <c r="A46" t="s">
        <v>53</v>
      </c>
      <c r="B46" s="4" t="s">
        <v>18</v>
      </c>
      <c r="C46" s="5">
        <f t="shared" si="0"/>
        <v>26818</v>
      </c>
      <c r="D46" s="9">
        <v>23071</v>
      </c>
      <c r="E46" s="9">
        <v>2976</v>
      </c>
      <c r="F46" s="9">
        <v>413</v>
      </c>
      <c r="G46" s="9">
        <v>0</v>
      </c>
      <c r="H46" s="9">
        <v>5</v>
      </c>
      <c r="I46" s="9">
        <v>0</v>
      </c>
      <c r="J46" s="9">
        <v>50</v>
      </c>
      <c r="K46" s="9">
        <v>303</v>
      </c>
      <c r="L46" s="9">
        <v>0</v>
      </c>
      <c r="M46" s="9">
        <v>0</v>
      </c>
    </row>
    <row r="47" spans="1:13" ht="12.75">
      <c r="A47" t="s">
        <v>53</v>
      </c>
      <c r="B47" s="4" t="s">
        <v>19</v>
      </c>
      <c r="C47" s="5">
        <f t="shared" si="0"/>
        <v>2</v>
      </c>
      <c r="D47" s="9">
        <v>0</v>
      </c>
      <c r="E47" s="9">
        <v>0</v>
      </c>
      <c r="F47" s="9">
        <v>2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</row>
    <row r="48" spans="1:13" ht="12.75">
      <c r="A48" s="6" t="s">
        <v>54</v>
      </c>
      <c r="B48" s="4"/>
      <c r="C48" s="3">
        <f t="shared" si="0"/>
        <v>26820</v>
      </c>
      <c r="D48" s="10">
        <f>+D46+D47</f>
        <v>23071</v>
      </c>
      <c r="E48" s="10">
        <f aca="true" t="shared" si="18" ref="E48:M48">+E46+E47</f>
        <v>2976</v>
      </c>
      <c r="F48" s="10">
        <f t="shared" si="18"/>
        <v>415</v>
      </c>
      <c r="G48" s="10">
        <f t="shared" si="18"/>
        <v>0</v>
      </c>
      <c r="H48" s="10">
        <f t="shared" si="18"/>
        <v>5</v>
      </c>
      <c r="I48" s="10">
        <f t="shared" si="18"/>
        <v>0</v>
      </c>
      <c r="J48" s="10">
        <f t="shared" si="18"/>
        <v>50</v>
      </c>
      <c r="K48" s="10">
        <f t="shared" si="18"/>
        <v>303</v>
      </c>
      <c r="L48" s="10">
        <f t="shared" si="18"/>
        <v>0</v>
      </c>
      <c r="M48" s="10">
        <f t="shared" si="18"/>
        <v>0</v>
      </c>
    </row>
    <row r="49" spans="1:13" ht="12.75">
      <c r="A49" t="s">
        <v>55</v>
      </c>
      <c r="B49" s="4" t="s">
        <v>18</v>
      </c>
      <c r="C49" s="5">
        <f t="shared" si="0"/>
        <v>2816</v>
      </c>
      <c r="D49" s="9">
        <v>2489</v>
      </c>
      <c r="E49" s="9">
        <v>187</v>
      </c>
      <c r="F49" s="9">
        <v>15</v>
      </c>
      <c r="G49" s="9">
        <v>0</v>
      </c>
      <c r="H49" s="9">
        <v>11</v>
      </c>
      <c r="I49" s="9">
        <v>0</v>
      </c>
      <c r="J49" s="9">
        <v>0</v>
      </c>
      <c r="K49" s="9">
        <v>114</v>
      </c>
      <c r="L49" s="9">
        <v>0</v>
      </c>
      <c r="M49" s="9">
        <v>0</v>
      </c>
    </row>
    <row r="50" spans="1:13" ht="12.75">
      <c r="A50" s="6" t="s">
        <v>56</v>
      </c>
      <c r="B50" s="4"/>
      <c r="C50" s="3">
        <f t="shared" si="0"/>
        <v>2816</v>
      </c>
      <c r="D50" s="10">
        <f>+D49</f>
        <v>2489</v>
      </c>
      <c r="E50" s="10">
        <f aca="true" t="shared" si="19" ref="E50:M50">+E49</f>
        <v>187</v>
      </c>
      <c r="F50" s="10">
        <f t="shared" si="19"/>
        <v>15</v>
      </c>
      <c r="G50" s="10">
        <f t="shared" si="19"/>
        <v>0</v>
      </c>
      <c r="H50" s="10">
        <f t="shared" si="19"/>
        <v>11</v>
      </c>
      <c r="I50" s="10">
        <f t="shared" si="19"/>
        <v>0</v>
      </c>
      <c r="J50" s="10">
        <f t="shared" si="19"/>
        <v>0</v>
      </c>
      <c r="K50" s="10">
        <f t="shared" si="19"/>
        <v>114</v>
      </c>
      <c r="L50" s="10">
        <f t="shared" si="19"/>
        <v>0</v>
      </c>
      <c r="M50" s="10">
        <f t="shared" si="19"/>
        <v>0</v>
      </c>
    </row>
    <row r="51" spans="1:13" ht="12.75">
      <c r="A51" t="s">
        <v>57</v>
      </c>
      <c r="B51" s="4" t="s">
        <v>18</v>
      </c>
      <c r="C51" s="5">
        <f t="shared" si="0"/>
        <v>7642</v>
      </c>
      <c r="D51" s="9">
        <v>6699</v>
      </c>
      <c r="E51" s="9">
        <v>769</v>
      </c>
      <c r="F51" s="9">
        <v>64</v>
      </c>
      <c r="G51" s="9">
        <v>0</v>
      </c>
      <c r="H51" s="9">
        <v>6</v>
      </c>
      <c r="I51" s="9">
        <v>0</v>
      </c>
      <c r="J51" s="9">
        <v>0</v>
      </c>
      <c r="K51" s="9">
        <v>104</v>
      </c>
      <c r="L51" s="9">
        <v>0</v>
      </c>
      <c r="M51" s="9">
        <v>0</v>
      </c>
    </row>
    <row r="52" spans="1:13" ht="12.75">
      <c r="A52" s="6" t="s">
        <v>58</v>
      </c>
      <c r="B52" s="4"/>
      <c r="C52" s="3">
        <f t="shared" si="0"/>
        <v>7642</v>
      </c>
      <c r="D52" s="10">
        <f>+D51</f>
        <v>6699</v>
      </c>
      <c r="E52" s="10">
        <f aca="true" t="shared" si="20" ref="E52:M52">+E51</f>
        <v>769</v>
      </c>
      <c r="F52" s="10">
        <f t="shared" si="20"/>
        <v>64</v>
      </c>
      <c r="G52" s="10">
        <f t="shared" si="20"/>
        <v>0</v>
      </c>
      <c r="H52" s="10">
        <f t="shared" si="20"/>
        <v>6</v>
      </c>
      <c r="I52" s="10">
        <f t="shared" si="20"/>
        <v>0</v>
      </c>
      <c r="J52" s="10">
        <f t="shared" si="20"/>
        <v>0</v>
      </c>
      <c r="K52" s="10">
        <f t="shared" si="20"/>
        <v>104</v>
      </c>
      <c r="L52" s="10">
        <f t="shared" si="20"/>
        <v>0</v>
      </c>
      <c r="M52" s="10">
        <f t="shared" si="20"/>
        <v>0</v>
      </c>
    </row>
    <row r="53" spans="1:13" ht="12.75">
      <c r="A53" t="s">
        <v>59</v>
      </c>
      <c r="B53" s="4" t="s">
        <v>18</v>
      </c>
      <c r="C53" s="5">
        <f t="shared" si="0"/>
        <v>8331</v>
      </c>
      <c r="D53" s="9">
        <v>7473</v>
      </c>
      <c r="E53" s="9">
        <v>623</v>
      </c>
      <c r="F53" s="9">
        <v>131</v>
      </c>
      <c r="G53" s="9">
        <v>0</v>
      </c>
      <c r="H53" s="9">
        <v>4</v>
      </c>
      <c r="I53" s="9">
        <v>0</v>
      </c>
      <c r="J53" s="9">
        <v>11</v>
      </c>
      <c r="K53" s="9">
        <v>89</v>
      </c>
      <c r="L53" s="9">
        <v>0</v>
      </c>
      <c r="M53" s="9">
        <v>0</v>
      </c>
    </row>
    <row r="54" spans="1:13" ht="12.75">
      <c r="A54" t="s">
        <v>59</v>
      </c>
      <c r="B54" s="4" t="s">
        <v>19</v>
      </c>
      <c r="C54" s="5">
        <f t="shared" si="0"/>
        <v>3</v>
      </c>
      <c r="D54" s="9">
        <v>0</v>
      </c>
      <c r="E54" s="9">
        <v>0</v>
      </c>
      <c r="F54" s="9">
        <v>3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</row>
    <row r="55" spans="1:13" ht="12.75">
      <c r="A55" s="6" t="s">
        <v>60</v>
      </c>
      <c r="B55" s="4"/>
      <c r="C55" s="3">
        <f t="shared" si="0"/>
        <v>8334</v>
      </c>
      <c r="D55" s="10">
        <f>+D53+D54</f>
        <v>7473</v>
      </c>
      <c r="E55" s="10">
        <f aca="true" t="shared" si="21" ref="E55:M55">+E53+E54</f>
        <v>623</v>
      </c>
      <c r="F55" s="10">
        <f t="shared" si="21"/>
        <v>134</v>
      </c>
      <c r="G55" s="10">
        <f t="shared" si="21"/>
        <v>0</v>
      </c>
      <c r="H55" s="10">
        <f t="shared" si="21"/>
        <v>4</v>
      </c>
      <c r="I55" s="10">
        <f t="shared" si="21"/>
        <v>0</v>
      </c>
      <c r="J55" s="10">
        <f t="shared" si="21"/>
        <v>11</v>
      </c>
      <c r="K55" s="10">
        <f t="shared" si="21"/>
        <v>89</v>
      </c>
      <c r="L55" s="10">
        <f t="shared" si="21"/>
        <v>0</v>
      </c>
      <c r="M55" s="10">
        <f t="shared" si="21"/>
        <v>0</v>
      </c>
    </row>
    <row r="56" spans="1:13" ht="12.75">
      <c r="A56" t="s">
        <v>61</v>
      </c>
      <c r="B56" s="4" t="s">
        <v>18</v>
      </c>
      <c r="C56" s="5">
        <f t="shared" si="0"/>
        <v>1466</v>
      </c>
      <c r="D56" s="9">
        <v>1256</v>
      </c>
      <c r="E56" s="9">
        <v>126</v>
      </c>
      <c r="F56" s="9">
        <v>17</v>
      </c>
      <c r="G56" s="9">
        <v>0</v>
      </c>
      <c r="H56" s="9">
        <v>2</v>
      </c>
      <c r="I56" s="9">
        <v>0</v>
      </c>
      <c r="J56" s="9">
        <v>1</v>
      </c>
      <c r="K56" s="9">
        <v>64</v>
      </c>
      <c r="L56" s="9">
        <v>0</v>
      </c>
      <c r="M56" s="9">
        <v>0</v>
      </c>
    </row>
    <row r="57" spans="1:13" ht="12.75">
      <c r="A57" s="6" t="s">
        <v>62</v>
      </c>
      <c r="B57" s="4"/>
      <c r="C57" s="3">
        <f t="shared" si="0"/>
        <v>1466</v>
      </c>
      <c r="D57" s="10">
        <f>+D56</f>
        <v>1256</v>
      </c>
      <c r="E57" s="10">
        <f aca="true" t="shared" si="22" ref="E57:M57">+E56</f>
        <v>126</v>
      </c>
      <c r="F57" s="10">
        <f t="shared" si="22"/>
        <v>17</v>
      </c>
      <c r="G57" s="10">
        <f t="shared" si="22"/>
        <v>0</v>
      </c>
      <c r="H57" s="10">
        <f t="shared" si="22"/>
        <v>2</v>
      </c>
      <c r="I57" s="10">
        <f t="shared" si="22"/>
        <v>0</v>
      </c>
      <c r="J57" s="10">
        <f t="shared" si="22"/>
        <v>1</v>
      </c>
      <c r="K57" s="10">
        <f t="shared" si="22"/>
        <v>64</v>
      </c>
      <c r="L57" s="10">
        <f t="shared" si="22"/>
        <v>0</v>
      </c>
      <c r="M57" s="10">
        <f t="shared" si="22"/>
        <v>0</v>
      </c>
    </row>
    <row r="58" spans="1:13" ht="12.75">
      <c r="A58" t="s">
        <v>63</v>
      </c>
      <c r="B58" s="4" t="s">
        <v>18</v>
      </c>
      <c r="C58" s="5">
        <f t="shared" si="0"/>
        <v>1429</v>
      </c>
      <c r="D58" s="9">
        <v>1309</v>
      </c>
      <c r="E58" s="9">
        <v>50</v>
      </c>
      <c r="F58" s="9">
        <v>2</v>
      </c>
      <c r="G58" s="9">
        <v>0</v>
      </c>
      <c r="H58" s="9">
        <v>3</v>
      </c>
      <c r="I58" s="9">
        <v>0</v>
      </c>
      <c r="J58" s="9">
        <v>0</v>
      </c>
      <c r="K58" s="9">
        <v>65</v>
      </c>
      <c r="L58" s="9">
        <v>0</v>
      </c>
      <c r="M58" s="9">
        <v>0</v>
      </c>
    </row>
    <row r="59" spans="1:13" ht="12.75">
      <c r="A59" s="6" t="s">
        <v>64</v>
      </c>
      <c r="C59" s="3">
        <f t="shared" si="0"/>
        <v>1429</v>
      </c>
      <c r="D59" s="3">
        <f>+D58</f>
        <v>1309</v>
      </c>
      <c r="E59" s="3">
        <f aca="true" t="shared" si="23" ref="E59:M59">+E58</f>
        <v>50</v>
      </c>
      <c r="F59" s="3">
        <f t="shared" si="23"/>
        <v>2</v>
      </c>
      <c r="G59" s="3">
        <f t="shared" si="23"/>
        <v>0</v>
      </c>
      <c r="H59" s="3">
        <f t="shared" si="23"/>
        <v>3</v>
      </c>
      <c r="I59" s="3">
        <f t="shared" si="23"/>
        <v>0</v>
      </c>
      <c r="J59" s="3">
        <f t="shared" si="23"/>
        <v>0</v>
      </c>
      <c r="K59" s="3">
        <f t="shared" si="23"/>
        <v>65</v>
      </c>
      <c r="L59" s="3">
        <f t="shared" si="23"/>
        <v>0</v>
      </c>
      <c r="M59" s="3">
        <f t="shared" si="23"/>
        <v>0</v>
      </c>
    </row>
    <row r="60" spans="3:13" ht="12.75"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6" t="s">
        <v>65</v>
      </c>
      <c r="C61" s="3">
        <f>+C7+C10+C12+C14+C17+C20+C22+C24+C27+C29+C31+C33+C35+C37+C39+C41+C44+C46+C49+C51+C53+C56+C58</f>
        <v>283590</v>
      </c>
      <c r="D61" s="3">
        <f aca="true" t="shared" si="24" ref="D61:M61">+D7+D10+D12+D14+D17+D20+D22+D24+D27+D29+D31+D33+D35+D37+D39+D41+D44+D46+D49+D51+D53+D56+D58</f>
        <v>251874</v>
      </c>
      <c r="E61" s="3">
        <f t="shared" si="24"/>
        <v>25418</v>
      </c>
      <c r="F61" s="3">
        <f t="shared" si="24"/>
        <v>2801</v>
      </c>
      <c r="G61" s="3">
        <f t="shared" si="24"/>
        <v>0</v>
      </c>
      <c r="H61" s="3">
        <f t="shared" si="24"/>
        <v>110</v>
      </c>
      <c r="I61" s="3">
        <f t="shared" si="24"/>
        <v>0</v>
      </c>
      <c r="J61" s="3">
        <f t="shared" si="24"/>
        <v>231</v>
      </c>
      <c r="K61" s="3">
        <f t="shared" si="24"/>
        <v>3156</v>
      </c>
      <c r="L61" s="3">
        <f t="shared" si="24"/>
        <v>0</v>
      </c>
      <c r="M61" s="3">
        <f t="shared" si="24"/>
        <v>0</v>
      </c>
    </row>
    <row r="62" spans="1:13" ht="12.75">
      <c r="A62" s="6" t="s">
        <v>66</v>
      </c>
      <c r="C62" s="3">
        <f>+C8+C15+C18+C25+C42+C47+C54</f>
        <v>45</v>
      </c>
      <c r="D62" s="3">
        <f aca="true" t="shared" si="25" ref="D62:M62">+D8+D15+D18+D25+D42+D47+D54</f>
        <v>0</v>
      </c>
      <c r="E62" s="3">
        <f t="shared" si="25"/>
        <v>21</v>
      </c>
      <c r="F62" s="3">
        <f t="shared" si="25"/>
        <v>24</v>
      </c>
      <c r="G62" s="3">
        <f t="shared" si="25"/>
        <v>0</v>
      </c>
      <c r="H62" s="3">
        <f t="shared" si="25"/>
        <v>0</v>
      </c>
      <c r="I62" s="3">
        <f t="shared" si="25"/>
        <v>0</v>
      </c>
      <c r="J62" s="3">
        <f t="shared" si="25"/>
        <v>0</v>
      </c>
      <c r="K62" s="3">
        <f t="shared" si="25"/>
        <v>0</v>
      </c>
      <c r="L62" s="3">
        <f t="shared" si="25"/>
        <v>0</v>
      </c>
      <c r="M62" s="3">
        <f t="shared" si="25"/>
        <v>0</v>
      </c>
    </row>
    <row r="63" spans="1:13" ht="12.75">
      <c r="A63" s="6" t="s">
        <v>67</v>
      </c>
      <c r="C63" s="3">
        <f>+C9+C11+C13+C16+C19+C21+C23+C26+C28+C30+C32+C34+C36+C38+C40+C43+C45+C48+C50+C52+C55+C57+C59</f>
        <v>283635</v>
      </c>
      <c r="D63" s="3">
        <f aca="true" t="shared" si="26" ref="D63:M63">+D9+D11+D13+D16+D19+D21+D23+D26+D28+D30+D32+D34+D36+D38+D40+D43+D45+D48+D50+D52+D55+D57+D59</f>
        <v>251874</v>
      </c>
      <c r="E63" s="3">
        <f t="shared" si="26"/>
        <v>25439</v>
      </c>
      <c r="F63" s="3">
        <f t="shared" si="26"/>
        <v>2825</v>
      </c>
      <c r="G63" s="3">
        <f t="shared" si="26"/>
        <v>0</v>
      </c>
      <c r="H63" s="3">
        <f t="shared" si="26"/>
        <v>110</v>
      </c>
      <c r="I63" s="3">
        <f t="shared" si="26"/>
        <v>0</v>
      </c>
      <c r="J63" s="3">
        <f t="shared" si="26"/>
        <v>231</v>
      </c>
      <c r="K63" s="3">
        <f t="shared" si="26"/>
        <v>3156</v>
      </c>
      <c r="L63" s="3">
        <f t="shared" si="26"/>
        <v>0</v>
      </c>
      <c r="M63" s="3">
        <f t="shared" si="26"/>
        <v>0</v>
      </c>
    </row>
    <row r="64" spans="4:13" ht="12.75"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4:13" ht="12.75"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4:13" ht="12.75"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4:13" ht="12.75"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4:13" ht="12.75"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4:13" ht="12.7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4:13" ht="12.75"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2012-12-11T21:58:28Z</cp:lastPrinted>
  <dcterms:created xsi:type="dcterms:W3CDTF">2012-12-10T20:12:39Z</dcterms:created>
  <dcterms:modified xsi:type="dcterms:W3CDTF">2012-12-11T21:58:33Z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