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sanjuanfactur" sheetId="1" r:id="rId1"/>
    <sheet name="sanjua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<sst xmlns="http://schemas.openxmlformats.org/spreadsheetml/2006/main" count="219" uniqueCount="63">
  <si>
    <t>AÑO 2011</t>
  </si>
  <si>
    <t>Provincia de SAN JUAN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</si>
  <si>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</si>
  <si>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</si>
  <si>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</si>
  <si>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</si>
  <si>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</si>
  <si>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</si>
  <si>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</si>
  <si>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</si>
  <si>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</si>
  <si>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</si>
  <si>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</si>
  <si>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</si>
  <si>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</si>
  <si>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</si>
  <si>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</si>
  <si>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</si>
  <si>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ESJ</t>
  </si>
  <si>
    <t>GUMEM</t>
  </si>
  <si>
    <t>Total 25 de Mayo</t>
  </si>
  <si>
    <t>9 de Julio</t>
  </si>
  <si>
    <t>Total 9 de Julio</t>
  </si>
  <si>
    <t>Albardón</t>
  </si>
  <si>
    <t>Total Albardón</t>
  </si>
  <si>
    <t>Angaco</t>
  </si>
  <si>
    <t>Total Angaco</t>
  </si>
  <si>
    <t>Calingasta</t>
  </si>
  <si>
    <t>Total Calingasta</t>
  </si>
  <si>
    <t>Capital</t>
  </si>
  <si>
    <t>Total Capital</t>
  </si>
  <si>
    <t>Caucete</t>
  </si>
  <si>
    <t>DECSA</t>
  </si>
  <si>
    <t>Total Caucete</t>
  </si>
  <si>
    <t>Chimbas</t>
  </si>
  <si>
    <t>Total Chimbas</t>
  </si>
  <si>
    <t>Iglesia</t>
  </si>
  <si>
    <t>Total Iglesia</t>
  </si>
  <si>
    <t>Jáchal</t>
  </si>
  <si>
    <t>Total Jáchal</t>
  </si>
  <si>
    <t>Pocito</t>
  </si>
  <si>
    <t>Total Pocito</t>
  </si>
  <si>
    <t>Rawson</t>
  </si>
  <si>
    <t>Total Rawson</t>
  </si>
  <si>
    <t>Rivadavia</t>
  </si>
  <si>
    <t>Total Rivadavia</t>
  </si>
  <si>
    <t>San Martín</t>
  </si>
  <si>
    <t>Total San Martín</t>
  </si>
  <si>
    <t>Santa Lucía</t>
  </si>
  <si>
    <t>Total Santa Lucía</t>
  </si>
  <si>
    <t>Sarmiento</t>
  </si>
  <si>
    <t>Total Sarmiento</t>
  </si>
  <si>
    <t>Ullum</t>
  </si>
  <si>
    <t>Total Ullum</t>
  </si>
  <si>
    <t>Valle Fértil</t>
  </si>
  <si>
    <t>Total Valle Fértil</t>
  </si>
  <si>
    <t>Zonda</t>
  </si>
  <si>
    <t>Total Zonda</t>
  </si>
  <si>
    <t>TOTAL ESJ</t>
  </si>
  <si>
    <t>TOTAL DECSA</t>
  </si>
  <si>
    <t>TOTAL GUMEM</t>
  </si>
  <si>
    <t>TOTAL SAN JUAN</t>
  </si>
  <si>
    <t>Cantidad de usuarios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</si>
</sst>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40">
      <selection activeCell="B70" sqref="B70"/>
    </sheetView>
  </sheetViews>
  <sheetFormatPr defaultColWidth="11.421875" defaultRowHeight="12.75"/>
  <cols>
    <col min="1" max="1" width="19.8515625" style="0" customWidth="1"/>
    <col min="2" max="2" width="14.57421875" style="0" customWidth="1"/>
    <col min="9" max="9" width="10.421875" style="0" customWidth="1"/>
    <col min="12" max="12" width="9.8515625" style="0" customWidth="1"/>
    <col min="13" max="13" width="9.14062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40995.831000000006</v>
      </c>
      <c r="D7" s="4">
        <v>12327.498</v>
      </c>
      <c r="E7" s="4">
        <v>1522.86</v>
      </c>
      <c r="F7" s="4">
        <v>7806.96</v>
      </c>
      <c r="G7" s="4">
        <v>319.163</v>
      </c>
      <c r="H7" s="4">
        <v>1612.811</v>
      </c>
      <c r="I7" s="4">
        <v>0</v>
      </c>
      <c r="J7" s="4">
        <v>16084.51</v>
      </c>
      <c r="K7" s="4">
        <v>1322.029</v>
      </c>
      <c r="L7" s="4">
        <v>0</v>
      </c>
      <c r="M7" s="4">
        <v>0</v>
      </c>
    </row>
    <row r="8" spans="1:13" ht="12.75">
      <c r="A8" t="s">
        <v>17</v>
      </c>
      <c r="B8" t="s">
        <v>19</v>
      </c>
      <c r="C8" s="4">
        <f aca="true" t="shared" si="0" ref="C8:C60">SUM(D8:M8)</f>
        <v>7429.38</v>
      </c>
      <c r="D8" s="4">
        <v>0</v>
      </c>
      <c r="E8" s="4">
        <v>0</v>
      </c>
      <c r="F8" s="4">
        <v>7429.38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2.75">
      <c r="A9" s="5" t="s">
        <v>20</v>
      </c>
      <c r="C9" s="3">
        <f t="shared" si="0"/>
        <v>48425.211</v>
      </c>
      <c r="D9" s="3">
        <f>+D7+D8</f>
        <v>12327.498</v>
      </c>
      <c r="E9" s="3">
        <f aca="true" t="shared" si="1" ref="E9:M9">+E7+E8</f>
        <v>1522.86</v>
      </c>
      <c r="F9" s="3">
        <f t="shared" si="1"/>
        <v>15236.34</v>
      </c>
      <c r="G9" s="3">
        <f t="shared" si="1"/>
        <v>319.163</v>
      </c>
      <c r="H9" s="3">
        <f t="shared" si="1"/>
        <v>1612.811</v>
      </c>
      <c r="I9" s="3">
        <f t="shared" si="1"/>
        <v>0</v>
      </c>
      <c r="J9" s="3">
        <f t="shared" si="1"/>
        <v>16084.51</v>
      </c>
      <c r="K9" s="3">
        <f t="shared" si="1"/>
        <v>1322.029</v>
      </c>
      <c r="L9" s="3">
        <f t="shared" si="1"/>
        <v>0</v>
      </c>
      <c r="M9" s="3">
        <f t="shared" si="1"/>
        <v>0</v>
      </c>
    </row>
    <row r="10" spans="1:13" ht="12.75">
      <c r="A10" t="s">
        <v>21</v>
      </c>
      <c r="B10" t="s">
        <v>18</v>
      </c>
      <c r="C10" s="4">
        <f t="shared" si="0"/>
        <v>17511.857</v>
      </c>
      <c r="D10" s="4">
        <v>7516.93</v>
      </c>
      <c r="E10" s="4">
        <v>918.88</v>
      </c>
      <c r="F10" s="4">
        <v>2863.531</v>
      </c>
      <c r="G10" s="4">
        <v>276.311</v>
      </c>
      <c r="H10" s="4">
        <v>645.289</v>
      </c>
      <c r="I10" s="4">
        <v>0</v>
      </c>
      <c r="J10" s="4">
        <v>4631.244</v>
      </c>
      <c r="K10" s="4">
        <v>659.672</v>
      </c>
      <c r="L10" s="4">
        <v>0</v>
      </c>
      <c r="M10" s="4">
        <v>0</v>
      </c>
    </row>
    <row r="11" spans="1:13" ht="12.75">
      <c r="A11" t="s">
        <v>21</v>
      </c>
      <c r="B11" t="s">
        <v>19</v>
      </c>
      <c r="C11" s="4">
        <f t="shared" si="0"/>
        <v>3068.63</v>
      </c>
      <c r="D11" s="4">
        <v>0</v>
      </c>
      <c r="E11" s="4">
        <v>0</v>
      </c>
      <c r="F11" s="4">
        <v>3068.63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2.75">
      <c r="A12" s="5" t="s">
        <v>22</v>
      </c>
      <c r="C12" s="3">
        <f t="shared" si="0"/>
        <v>20580.486999999997</v>
      </c>
      <c r="D12" s="3">
        <f>+D10+D11</f>
        <v>7516.93</v>
      </c>
      <c r="E12" s="3">
        <f aca="true" t="shared" si="2" ref="E12:M12">+E10+E11</f>
        <v>918.88</v>
      </c>
      <c r="F12" s="3">
        <f t="shared" si="2"/>
        <v>5932.161</v>
      </c>
      <c r="G12" s="3">
        <f t="shared" si="2"/>
        <v>276.311</v>
      </c>
      <c r="H12" s="3">
        <f t="shared" si="2"/>
        <v>645.289</v>
      </c>
      <c r="I12" s="3">
        <f t="shared" si="2"/>
        <v>0</v>
      </c>
      <c r="J12" s="3">
        <f t="shared" si="2"/>
        <v>4631.244</v>
      </c>
      <c r="K12" s="3">
        <f t="shared" si="2"/>
        <v>659.672</v>
      </c>
      <c r="L12" s="3">
        <f t="shared" si="2"/>
        <v>0</v>
      </c>
      <c r="M12" s="3">
        <f t="shared" si="2"/>
        <v>0</v>
      </c>
    </row>
    <row r="13" spans="1:13" ht="12.75">
      <c r="A13" t="s">
        <v>23</v>
      </c>
      <c r="B13" t="s">
        <v>18</v>
      </c>
      <c r="C13" s="4">
        <f t="shared" si="0"/>
        <v>37200.431</v>
      </c>
      <c r="D13" s="4">
        <v>20985.941</v>
      </c>
      <c r="E13" s="4">
        <v>1783.708</v>
      </c>
      <c r="F13" s="4">
        <v>6484.085</v>
      </c>
      <c r="G13" s="4">
        <v>822.396</v>
      </c>
      <c r="H13" s="4">
        <v>2134.346</v>
      </c>
      <c r="I13" s="4">
        <v>0</v>
      </c>
      <c r="J13" s="4">
        <v>2491.272</v>
      </c>
      <c r="K13" s="4">
        <v>2498.683</v>
      </c>
      <c r="L13" s="4">
        <v>0</v>
      </c>
      <c r="M13" s="4">
        <v>0</v>
      </c>
    </row>
    <row r="14" spans="1:13" ht="12.75">
      <c r="A14" t="s">
        <v>23</v>
      </c>
      <c r="B14" t="s">
        <v>19</v>
      </c>
      <c r="C14" s="4">
        <f t="shared" si="0"/>
        <v>27540.87</v>
      </c>
      <c r="D14" s="4">
        <v>0</v>
      </c>
      <c r="E14" s="4">
        <v>0</v>
      </c>
      <c r="F14" s="4">
        <v>27540.87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s="5" t="s">
        <v>24</v>
      </c>
      <c r="C15" s="3">
        <f t="shared" si="0"/>
        <v>64741.30099999999</v>
      </c>
      <c r="D15" s="3">
        <f>+D13+D14</f>
        <v>20985.941</v>
      </c>
      <c r="E15" s="3">
        <f aca="true" t="shared" si="3" ref="E15:M15">+E13+E14</f>
        <v>1783.708</v>
      </c>
      <c r="F15" s="3">
        <f t="shared" si="3"/>
        <v>34024.955</v>
      </c>
      <c r="G15" s="3">
        <f t="shared" si="3"/>
        <v>822.396</v>
      </c>
      <c r="H15" s="3">
        <f t="shared" si="3"/>
        <v>2134.346</v>
      </c>
      <c r="I15" s="3">
        <f t="shared" si="3"/>
        <v>0</v>
      </c>
      <c r="J15" s="3">
        <f t="shared" si="3"/>
        <v>2491.272</v>
      </c>
      <c r="K15" s="3">
        <f t="shared" si="3"/>
        <v>2498.683</v>
      </c>
      <c r="L15" s="3">
        <f t="shared" si="3"/>
        <v>0</v>
      </c>
      <c r="M15" s="3">
        <f t="shared" si="3"/>
        <v>0</v>
      </c>
    </row>
    <row r="16" spans="1:13" ht="12.75">
      <c r="A16" t="s">
        <v>25</v>
      </c>
      <c r="B16" t="s">
        <v>18</v>
      </c>
      <c r="C16" s="4">
        <f t="shared" si="0"/>
        <v>10193.283</v>
      </c>
      <c r="D16" s="4">
        <v>7328.025</v>
      </c>
      <c r="E16" s="4">
        <v>519.034</v>
      </c>
      <c r="F16" s="4">
        <v>606.054</v>
      </c>
      <c r="G16" s="4">
        <v>0</v>
      </c>
      <c r="H16" s="4">
        <v>509.751</v>
      </c>
      <c r="I16" s="4">
        <v>0</v>
      </c>
      <c r="J16" s="4">
        <v>336.22</v>
      </c>
      <c r="K16" s="4">
        <v>894.199</v>
      </c>
      <c r="L16" s="4">
        <v>0</v>
      </c>
      <c r="M16" s="4">
        <v>0</v>
      </c>
    </row>
    <row r="17" spans="1:13" ht="12.75">
      <c r="A17" t="s">
        <v>25</v>
      </c>
      <c r="B17" t="s">
        <v>19</v>
      </c>
      <c r="C17" s="4">
        <f t="shared" si="0"/>
        <v>80.45</v>
      </c>
      <c r="D17" s="4">
        <v>0</v>
      </c>
      <c r="E17" s="4">
        <v>0</v>
      </c>
      <c r="F17" s="4">
        <v>80.45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2.75">
      <c r="A18" s="5" t="s">
        <v>26</v>
      </c>
      <c r="C18" s="3">
        <f t="shared" si="0"/>
        <v>10273.733</v>
      </c>
      <c r="D18" s="3">
        <f>+D16+D17</f>
        <v>7328.025</v>
      </c>
      <c r="E18" s="3">
        <f aca="true" t="shared" si="4" ref="E18:M18">+E16+E17</f>
        <v>519.034</v>
      </c>
      <c r="F18" s="3">
        <f t="shared" si="4"/>
        <v>686.504</v>
      </c>
      <c r="G18" s="3">
        <f t="shared" si="4"/>
        <v>0</v>
      </c>
      <c r="H18" s="3">
        <f t="shared" si="4"/>
        <v>509.751</v>
      </c>
      <c r="I18" s="3">
        <f t="shared" si="4"/>
        <v>0</v>
      </c>
      <c r="J18" s="3">
        <f t="shared" si="4"/>
        <v>336.22</v>
      </c>
      <c r="K18" s="3">
        <f t="shared" si="4"/>
        <v>894.199</v>
      </c>
      <c r="L18" s="3">
        <f t="shared" si="4"/>
        <v>0</v>
      </c>
      <c r="M18" s="3">
        <f t="shared" si="4"/>
        <v>0</v>
      </c>
    </row>
    <row r="19" spans="1:13" ht="12.75">
      <c r="A19" t="s">
        <v>27</v>
      </c>
      <c r="B19" t="s">
        <v>18</v>
      </c>
      <c r="C19" s="4">
        <f t="shared" si="0"/>
        <v>15762.163</v>
      </c>
      <c r="D19" s="4">
        <v>8911.332</v>
      </c>
      <c r="E19" s="4">
        <v>1418.255</v>
      </c>
      <c r="F19" s="4">
        <v>2099.064</v>
      </c>
      <c r="G19" s="4">
        <v>616.182</v>
      </c>
      <c r="H19" s="4">
        <v>867.726</v>
      </c>
      <c r="I19" s="4">
        <v>0</v>
      </c>
      <c r="J19" s="4">
        <v>356.096</v>
      </c>
      <c r="K19" s="4">
        <v>1493.508</v>
      </c>
      <c r="L19" s="4">
        <v>0</v>
      </c>
      <c r="M19" s="4">
        <v>0</v>
      </c>
    </row>
    <row r="20" spans="1:13" ht="12.75">
      <c r="A20" s="5" t="s">
        <v>28</v>
      </c>
      <c r="C20" s="3">
        <f t="shared" si="0"/>
        <v>15762.163</v>
      </c>
      <c r="D20" s="3">
        <f>+D19</f>
        <v>8911.332</v>
      </c>
      <c r="E20" s="3">
        <f aca="true" t="shared" si="5" ref="E20:M20">+E19</f>
        <v>1418.255</v>
      </c>
      <c r="F20" s="3">
        <f t="shared" si="5"/>
        <v>2099.064</v>
      </c>
      <c r="G20" s="3">
        <f t="shared" si="5"/>
        <v>616.182</v>
      </c>
      <c r="H20" s="3">
        <f t="shared" si="5"/>
        <v>867.726</v>
      </c>
      <c r="I20" s="3">
        <f t="shared" si="5"/>
        <v>0</v>
      </c>
      <c r="J20" s="3">
        <f t="shared" si="5"/>
        <v>356.096</v>
      </c>
      <c r="K20" s="3">
        <f t="shared" si="5"/>
        <v>1493.508</v>
      </c>
      <c r="L20" s="3">
        <f t="shared" si="5"/>
        <v>0</v>
      </c>
      <c r="M20" s="3">
        <f t="shared" si="5"/>
        <v>0</v>
      </c>
    </row>
    <row r="21" spans="1:13" ht="12.75">
      <c r="A21" t="s">
        <v>29</v>
      </c>
      <c r="B21" t="s">
        <v>18</v>
      </c>
      <c r="C21" s="4">
        <f t="shared" si="0"/>
        <v>311844.49500000005</v>
      </c>
      <c r="D21" s="4">
        <v>148179.588</v>
      </c>
      <c r="E21" s="4">
        <v>37282.39</v>
      </c>
      <c r="F21" s="4">
        <v>67834.618</v>
      </c>
      <c r="G21" s="4">
        <v>4117.549</v>
      </c>
      <c r="H21" s="4">
        <v>15676.242</v>
      </c>
      <c r="I21" s="4">
        <v>0</v>
      </c>
      <c r="J21" s="4">
        <v>0</v>
      </c>
      <c r="K21" s="4">
        <v>38754.108</v>
      </c>
      <c r="L21" s="4">
        <v>0</v>
      </c>
      <c r="M21" s="4">
        <v>0</v>
      </c>
    </row>
    <row r="22" spans="1:13" ht="12.75">
      <c r="A22" t="s">
        <v>29</v>
      </c>
      <c r="B22" t="s">
        <v>19</v>
      </c>
      <c r="C22" s="4">
        <f t="shared" si="0"/>
        <v>42558.25</v>
      </c>
      <c r="D22" s="4">
        <v>0</v>
      </c>
      <c r="E22" s="4">
        <v>22569.95</v>
      </c>
      <c r="F22" s="4">
        <v>19988.3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2.75">
      <c r="A23" s="5" t="s">
        <v>30</v>
      </c>
      <c r="C23" s="3">
        <f t="shared" si="0"/>
        <v>354402.74500000005</v>
      </c>
      <c r="D23" s="3">
        <f>+D21+D22</f>
        <v>148179.588</v>
      </c>
      <c r="E23" s="3">
        <f aca="true" t="shared" si="6" ref="E23:M23">+E21+E22</f>
        <v>59852.34</v>
      </c>
      <c r="F23" s="3">
        <f t="shared" si="6"/>
        <v>87822.918</v>
      </c>
      <c r="G23" s="3">
        <f t="shared" si="6"/>
        <v>4117.549</v>
      </c>
      <c r="H23" s="3">
        <f t="shared" si="6"/>
        <v>15676.242</v>
      </c>
      <c r="I23" s="3">
        <f t="shared" si="6"/>
        <v>0</v>
      </c>
      <c r="J23" s="3">
        <f t="shared" si="6"/>
        <v>0</v>
      </c>
      <c r="K23" s="3">
        <f t="shared" si="6"/>
        <v>38754.108</v>
      </c>
      <c r="L23" s="3">
        <f t="shared" si="6"/>
        <v>0</v>
      </c>
      <c r="M23" s="3">
        <f t="shared" si="6"/>
        <v>0</v>
      </c>
    </row>
    <row r="24" spans="1:13" ht="12.75">
      <c r="A24" t="s">
        <v>31</v>
      </c>
      <c r="B24" t="s">
        <v>32</v>
      </c>
      <c r="C24" s="4">
        <f t="shared" si="0"/>
        <v>50339.862</v>
      </c>
      <c r="D24" s="4">
        <v>24878.711</v>
      </c>
      <c r="E24" s="4">
        <v>7549.795</v>
      </c>
      <c r="F24" s="4">
        <v>4731.231</v>
      </c>
      <c r="G24" s="4">
        <v>3743.937</v>
      </c>
      <c r="H24" s="4">
        <v>4326.493</v>
      </c>
      <c r="I24" s="4">
        <v>0</v>
      </c>
      <c r="J24" s="4">
        <v>3721.777</v>
      </c>
      <c r="K24" s="4">
        <v>1387.918</v>
      </c>
      <c r="L24" s="4">
        <v>0</v>
      </c>
      <c r="M24" s="4">
        <v>0</v>
      </c>
    </row>
    <row r="25" spans="1:13" ht="12.75">
      <c r="A25" t="s">
        <v>31</v>
      </c>
      <c r="B25" t="s">
        <v>19</v>
      </c>
      <c r="C25" s="4">
        <f t="shared" si="0"/>
        <v>3908.5499999999997</v>
      </c>
      <c r="D25" s="4">
        <v>0</v>
      </c>
      <c r="E25" s="4">
        <v>550.85</v>
      </c>
      <c r="F25" s="4">
        <v>3357.7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12.75">
      <c r="A26" s="5" t="s">
        <v>33</v>
      </c>
      <c r="C26" s="3">
        <f t="shared" si="0"/>
        <v>54248.412</v>
      </c>
      <c r="D26" s="3">
        <f>+D24+D25</f>
        <v>24878.711</v>
      </c>
      <c r="E26" s="3">
        <f aca="true" t="shared" si="7" ref="E26:M26">+E24+E25</f>
        <v>8100.645</v>
      </c>
      <c r="F26" s="3">
        <f t="shared" si="7"/>
        <v>8088.931</v>
      </c>
      <c r="G26" s="3">
        <f t="shared" si="7"/>
        <v>3743.937</v>
      </c>
      <c r="H26" s="3">
        <f t="shared" si="7"/>
        <v>4326.493</v>
      </c>
      <c r="I26" s="3">
        <f t="shared" si="7"/>
        <v>0</v>
      </c>
      <c r="J26" s="3">
        <f t="shared" si="7"/>
        <v>3721.777</v>
      </c>
      <c r="K26" s="3">
        <f t="shared" si="7"/>
        <v>1387.918</v>
      </c>
      <c r="L26" s="3">
        <f t="shared" si="7"/>
        <v>0</v>
      </c>
      <c r="M26" s="3">
        <f t="shared" si="7"/>
        <v>0</v>
      </c>
    </row>
    <row r="27" spans="1:13" ht="12.75">
      <c r="A27" t="s">
        <v>34</v>
      </c>
      <c r="B27" t="s">
        <v>18</v>
      </c>
      <c r="C27" s="4">
        <f t="shared" si="0"/>
        <v>104585.36899999998</v>
      </c>
      <c r="D27" s="4">
        <v>71389.018</v>
      </c>
      <c r="E27" s="4">
        <v>4201.466</v>
      </c>
      <c r="F27" s="4">
        <v>19298.111</v>
      </c>
      <c r="G27" s="4">
        <v>725.828</v>
      </c>
      <c r="H27" s="4">
        <v>4545.32</v>
      </c>
      <c r="I27" s="4">
        <v>0</v>
      </c>
      <c r="J27" s="4">
        <v>321.79</v>
      </c>
      <c r="K27" s="4">
        <v>4103.836</v>
      </c>
      <c r="L27" s="4">
        <v>0</v>
      </c>
      <c r="M27" s="4">
        <v>0</v>
      </c>
    </row>
    <row r="28" spans="1:13" ht="12.75">
      <c r="A28" t="s">
        <v>34</v>
      </c>
      <c r="B28" t="s">
        <v>19</v>
      </c>
      <c r="C28" s="4">
        <f t="shared" si="0"/>
        <v>230254.28</v>
      </c>
      <c r="D28" s="4">
        <v>0</v>
      </c>
      <c r="E28" s="4">
        <v>0</v>
      </c>
      <c r="F28" s="4">
        <v>230254.28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12.75">
      <c r="A29" s="5" t="s">
        <v>35</v>
      </c>
      <c r="C29" s="3">
        <f t="shared" si="0"/>
        <v>334839.649</v>
      </c>
      <c r="D29" s="3">
        <f>+D27+D28</f>
        <v>71389.018</v>
      </c>
      <c r="E29" s="3">
        <f aca="true" t="shared" si="8" ref="E29:M29">+E27+E28</f>
        <v>4201.466</v>
      </c>
      <c r="F29" s="3">
        <f t="shared" si="8"/>
        <v>249552.391</v>
      </c>
      <c r="G29" s="3">
        <f t="shared" si="8"/>
        <v>725.828</v>
      </c>
      <c r="H29" s="3">
        <f t="shared" si="8"/>
        <v>4545.32</v>
      </c>
      <c r="I29" s="3">
        <f t="shared" si="8"/>
        <v>0</v>
      </c>
      <c r="J29" s="3">
        <f t="shared" si="8"/>
        <v>321.79</v>
      </c>
      <c r="K29" s="3">
        <f t="shared" si="8"/>
        <v>4103.836</v>
      </c>
      <c r="L29" s="3">
        <f t="shared" si="8"/>
        <v>0</v>
      </c>
      <c r="M29" s="3">
        <f t="shared" si="8"/>
        <v>0</v>
      </c>
    </row>
    <row r="30" spans="1:13" ht="12.75">
      <c r="A30" t="s">
        <v>36</v>
      </c>
      <c r="B30" t="s">
        <v>18</v>
      </c>
      <c r="C30" s="4">
        <f t="shared" si="0"/>
        <v>12095.095</v>
      </c>
      <c r="D30" s="4">
        <v>7480.012</v>
      </c>
      <c r="E30" s="4">
        <v>730.223</v>
      </c>
      <c r="F30" s="4">
        <v>1396.179</v>
      </c>
      <c r="G30" s="4">
        <v>0</v>
      </c>
      <c r="H30" s="4">
        <v>1332.603</v>
      </c>
      <c r="I30" s="4">
        <v>0</v>
      </c>
      <c r="J30" s="4">
        <v>43.962</v>
      </c>
      <c r="K30" s="4">
        <v>1112.116</v>
      </c>
      <c r="L30" s="4">
        <v>0</v>
      </c>
      <c r="M30" s="4">
        <v>0</v>
      </c>
    </row>
    <row r="31" spans="1:13" ht="12.75">
      <c r="A31" s="5" t="s">
        <v>37</v>
      </c>
      <c r="C31" s="3">
        <f t="shared" si="0"/>
        <v>12095.095</v>
      </c>
      <c r="D31" s="3">
        <f>+D30</f>
        <v>7480.012</v>
      </c>
      <c r="E31" s="3">
        <f aca="true" t="shared" si="9" ref="E31:M31">+E30</f>
        <v>730.223</v>
      </c>
      <c r="F31" s="3">
        <f t="shared" si="9"/>
        <v>1396.179</v>
      </c>
      <c r="G31" s="3">
        <f t="shared" si="9"/>
        <v>0</v>
      </c>
      <c r="H31" s="3">
        <f t="shared" si="9"/>
        <v>1332.603</v>
      </c>
      <c r="I31" s="3">
        <f t="shared" si="9"/>
        <v>0</v>
      </c>
      <c r="J31" s="3">
        <f t="shared" si="9"/>
        <v>43.962</v>
      </c>
      <c r="K31" s="3">
        <f t="shared" si="9"/>
        <v>1112.116</v>
      </c>
      <c r="L31" s="3">
        <f t="shared" si="9"/>
        <v>0</v>
      </c>
      <c r="M31" s="3">
        <f t="shared" si="9"/>
        <v>0</v>
      </c>
    </row>
    <row r="32" spans="1:13" ht="12.75">
      <c r="A32" t="s">
        <v>38</v>
      </c>
      <c r="B32" t="s">
        <v>18</v>
      </c>
      <c r="C32" s="4">
        <f t="shared" si="0"/>
        <v>32114.121</v>
      </c>
      <c r="D32" s="4">
        <v>23535.386</v>
      </c>
      <c r="E32" s="4">
        <v>1394.253</v>
      </c>
      <c r="F32" s="4">
        <v>1612.13</v>
      </c>
      <c r="G32" s="4">
        <v>1812.819</v>
      </c>
      <c r="H32" s="4">
        <v>2105.008</v>
      </c>
      <c r="I32" s="4">
        <v>0</v>
      </c>
      <c r="J32" s="4">
        <v>0</v>
      </c>
      <c r="K32" s="4">
        <v>1654.525</v>
      </c>
      <c r="L32" s="4">
        <v>0</v>
      </c>
      <c r="M32" s="4">
        <v>0</v>
      </c>
    </row>
    <row r="33" spans="1:13" ht="12.75">
      <c r="A33" t="s">
        <v>38</v>
      </c>
      <c r="B33" t="s">
        <v>19</v>
      </c>
      <c r="C33" s="4">
        <f t="shared" si="0"/>
        <v>24552.83</v>
      </c>
      <c r="D33" s="4">
        <v>0</v>
      </c>
      <c r="E33" s="4">
        <v>0</v>
      </c>
      <c r="F33" s="4">
        <v>24552.83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39</v>
      </c>
      <c r="C34" s="3">
        <f t="shared" si="0"/>
        <v>56666.95100000001</v>
      </c>
      <c r="D34" s="3">
        <f>+D32+D33</f>
        <v>23535.386</v>
      </c>
      <c r="E34" s="3">
        <f aca="true" t="shared" si="10" ref="E34:M34">+E32+E33</f>
        <v>1394.253</v>
      </c>
      <c r="F34" s="3">
        <f t="shared" si="10"/>
        <v>26164.960000000003</v>
      </c>
      <c r="G34" s="3">
        <f t="shared" si="10"/>
        <v>1812.819</v>
      </c>
      <c r="H34" s="3">
        <f t="shared" si="10"/>
        <v>2105.008</v>
      </c>
      <c r="I34" s="3">
        <f t="shared" si="10"/>
        <v>0</v>
      </c>
      <c r="J34" s="3">
        <f t="shared" si="10"/>
        <v>0</v>
      </c>
      <c r="K34" s="3">
        <f t="shared" si="10"/>
        <v>1654.525</v>
      </c>
      <c r="L34" s="3">
        <f t="shared" si="10"/>
        <v>0</v>
      </c>
      <c r="M34" s="3">
        <f t="shared" si="10"/>
        <v>0</v>
      </c>
    </row>
    <row r="35" spans="1:13" ht="12.75">
      <c r="A35" t="s">
        <v>40</v>
      </c>
      <c r="B35" t="s">
        <v>18</v>
      </c>
      <c r="C35" s="4">
        <f t="shared" si="0"/>
        <v>85127.24</v>
      </c>
      <c r="D35" s="4">
        <v>45820.994</v>
      </c>
      <c r="E35" s="4">
        <v>5799.358</v>
      </c>
      <c r="F35" s="4">
        <v>15048.892</v>
      </c>
      <c r="G35" s="4">
        <v>2193.818</v>
      </c>
      <c r="H35" s="4">
        <v>4611.76</v>
      </c>
      <c r="I35" s="4">
        <v>0</v>
      </c>
      <c r="J35" s="4">
        <v>5879.304</v>
      </c>
      <c r="K35" s="4">
        <v>5773.114</v>
      </c>
      <c r="L35" s="4">
        <v>0</v>
      </c>
      <c r="M35" s="4">
        <v>0</v>
      </c>
    </row>
    <row r="36" spans="1:13" ht="12.75">
      <c r="A36" t="s">
        <v>40</v>
      </c>
      <c r="B36" t="s">
        <v>19</v>
      </c>
      <c r="C36" s="4">
        <f t="shared" si="0"/>
        <v>29342.04</v>
      </c>
      <c r="D36" s="4">
        <v>0</v>
      </c>
      <c r="E36" s="4">
        <v>0</v>
      </c>
      <c r="F36" s="4">
        <v>29342.04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ht="12.75">
      <c r="A37" s="5" t="s">
        <v>41</v>
      </c>
      <c r="C37" s="3">
        <f t="shared" si="0"/>
        <v>114469.28</v>
      </c>
      <c r="D37" s="3">
        <f>+D35+D36</f>
        <v>45820.994</v>
      </c>
      <c r="E37" s="3">
        <f aca="true" t="shared" si="11" ref="E37:M37">+E35+E36</f>
        <v>5799.358</v>
      </c>
      <c r="F37" s="3">
        <f t="shared" si="11"/>
        <v>44390.932</v>
      </c>
      <c r="G37" s="3">
        <f t="shared" si="11"/>
        <v>2193.818</v>
      </c>
      <c r="H37" s="3">
        <f t="shared" si="11"/>
        <v>4611.76</v>
      </c>
      <c r="I37" s="3">
        <f t="shared" si="11"/>
        <v>0</v>
      </c>
      <c r="J37" s="3">
        <f t="shared" si="11"/>
        <v>5879.304</v>
      </c>
      <c r="K37" s="3">
        <f t="shared" si="11"/>
        <v>5773.114</v>
      </c>
      <c r="L37" s="3">
        <f t="shared" si="11"/>
        <v>0</v>
      </c>
      <c r="M37" s="3">
        <f t="shared" si="11"/>
        <v>0</v>
      </c>
    </row>
    <row r="38" spans="1:13" ht="12.75">
      <c r="A38" t="s">
        <v>42</v>
      </c>
      <c r="B38" t="s">
        <v>18</v>
      </c>
      <c r="C38" s="4">
        <f t="shared" si="0"/>
        <v>161465.21599999996</v>
      </c>
      <c r="D38" s="4">
        <v>113152.237</v>
      </c>
      <c r="E38" s="4">
        <v>10330.51</v>
      </c>
      <c r="F38" s="4">
        <v>18199.201</v>
      </c>
      <c r="G38" s="4">
        <v>2842.156</v>
      </c>
      <c r="H38" s="4">
        <v>8693.058</v>
      </c>
      <c r="I38" s="4">
        <v>0</v>
      </c>
      <c r="J38" s="4">
        <v>1868.6</v>
      </c>
      <c r="K38" s="4">
        <v>6379.454</v>
      </c>
      <c r="L38" s="4">
        <v>0</v>
      </c>
      <c r="M38" s="4">
        <v>0</v>
      </c>
    </row>
    <row r="39" spans="1:13" ht="12.75">
      <c r="A39" t="s">
        <v>42</v>
      </c>
      <c r="B39" t="s">
        <v>19</v>
      </c>
      <c r="C39" s="4">
        <f t="shared" si="0"/>
        <v>48720.049999999996</v>
      </c>
      <c r="D39" s="4">
        <v>0</v>
      </c>
      <c r="E39" s="4">
        <v>2232.78</v>
      </c>
      <c r="F39" s="4">
        <v>46487.27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s="5" t="s">
        <v>43</v>
      </c>
      <c r="C40" s="3">
        <f t="shared" si="0"/>
        <v>210185.26599999997</v>
      </c>
      <c r="D40" s="3">
        <f>+D38+D39</f>
        <v>113152.237</v>
      </c>
      <c r="E40" s="3">
        <f aca="true" t="shared" si="12" ref="E40:M40">+E38+E39</f>
        <v>12563.29</v>
      </c>
      <c r="F40" s="3">
        <f t="shared" si="12"/>
        <v>64686.471</v>
      </c>
      <c r="G40" s="3">
        <f t="shared" si="12"/>
        <v>2842.156</v>
      </c>
      <c r="H40" s="3">
        <f t="shared" si="12"/>
        <v>8693.058</v>
      </c>
      <c r="I40" s="3">
        <f t="shared" si="12"/>
        <v>0</v>
      </c>
      <c r="J40" s="3">
        <f t="shared" si="12"/>
        <v>1868.6</v>
      </c>
      <c r="K40" s="3">
        <f t="shared" si="12"/>
        <v>6379.454</v>
      </c>
      <c r="L40" s="3">
        <f t="shared" si="12"/>
        <v>0</v>
      </c>
      <c r="M40" s="3">
        <f t="shared" si="12"/>
        <v>0</v>
      </c>
    </row>
    <row r="41" spans="1:13" ht="12.75">
      <c r="A41" t="s">
        <v>44</v>
      </c>
      <c r="B41" t="s">
        <v>18</v>
      </c>
      <c r="C41" s="4">
        <f t="shared" si="0"/>
        <v>120168.03799999999</v>
      </c>
      <c r="D41" s="4">
        <v>89150.877</v>
      </c>
      <c r="E41" s="4">
        <v>5768.582</v>
      </c>
      <c r="F41" s="4">
        <v>9796.346</v>
      </c>
      <c r="G41" s="4">
        <v>2534.302</v>
      </c>
      <c r="H41" s="4">
        <v>6304.397</v>
      </c>
      <c r="I41" s="4">
        <v>0</v>
      </c>
      <c r="J41" s="4">
        <v>376.935</v>
      </c>
      <c r="K41" s="4">
        <v>6236.599</v>
      </c>
      <c r="L41" s="4">
        <v>0</v>
      </c>
      <c r="M41" s="4">
        <v>0</v>
      </c>
    </row>
    <row r="42" spans="1:13" ht="12.75">
      <c r="A42" t="s">
        <v>44</v>
      </c>
      <c r="B42" t="s">
        <v>19</v>
      </c>
      <c r="C42" s="4">
        <f t="shared" si="0"/>
        <v>24786.94</v>
      </c>
      <c r="D42" s="4">
        <v>0</v>
      </c>
      <c r="E42" s="4">
        <v>3304.11</v>
      </c>
      <c r="F42" s="4">
        <v>19798.21</v>
      </c>
      <c r="G42" s="4">
        <v>1684.62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5" t="s">
        <v>45</v>
      </c>
      <c r="C43" s="3">
        <f t="shared" si="0"/>
        <v>144954.97799999997</v>
      </c>
      <c r="D43" s="3">
        <f>+D41+D42</f>
        <v>89150.877</v>
      </c>
      <c r="E43" s="3">
        <f aca="true" t="shared" si="13" ref="E43:M43">+E41+E42</f>
        <v>9072.692000000001</v>
      </c>
      <c r="F43" s="3">
        <f t="shared" si="13"/>
        <v>29594.555999999997</v>
      </c>
      <c r="G43" s="3">
        <f t="shared" si="13"/>
        <v>4218.9220000000005</v>
      </c>
      <c r="H43" s="3">
        <f t="shared" si="13"/>
        <v>6304.397</v>
      </c>
      <c r="I43" s="3">
        <f t="shared" si="13"/>
        <v>0</v>
      </c>
      <c r="J43" s="3">
        <f t="shared" si="13"/>
        <v>376.935</v>
      </c>
      <c r="K43" s="3">
        <f t="shared" si="13"/>
        <v>6236.599</v>
      </c>
      <c r="L43" s="3">
        <f t="shared" si="13"/>
        <v>0</v>
      </c>
      <c r="M43" s="3">
        <f t="shared" si="13"/>
        <v>0</v>
      </c>
    </row>
    <row r="44" spans="1:13" ht="12.75">
      <c r="A44" t="s">
        <v>46</v>
      </c>
      <c r="B44" t="s">
        <v>18</v>
      </c>
      <c r="C44" s="4">
        <f t="shared" si="0"/>
        <v>28051.277</v>
      </c>
      <c r="D44" s="4">
        <v>10237.581</v>
      </c>
      <c r="E44" s="4">
        <v>1222.14</v>
      </c>
      <c r="F44" s="4">
        <v>12878.161</v>
      </c>
      <c r="G44" s="4">
        <v>0</v>
      </c>
      <c r="H44" s="4">
        <v>950.949</v>
      </c>
      <c r="I44" s="4">
        <v>0</v>
      </c>
      <c r="J44" s="4">
        <v>1922.604</v>
      </c>
      <c r="K44" s="4">
        <v>839.842</v>
      </c>
      <c r="L44" s="4">
        <v>0</v>
      </c>
      <c r="M44" s="4">
        <v>0</v>
      </c>
    </row>
    <row r="45" spans="1:13" ht="12.75">
      <c r="A45" t="s">
        <v>46</v>
      </c>
      <c r="B45" t="s">
        <v>19</v>
      </c>
      <c r="C45" s="4">
        <f t="shared" si="0"/>
        <v>1845.91</v>
      </c>
      <c r="D45" s="4">
        <v>0</v>
      </c>
      <c r="E45" s="4">
        <v>0</v>
      </c>
      <c r="F45" s="4">
        <v>1845.91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12.75">
      <c r="A46" s="5" t="s">
        <v>47</v>
      </c>
      <c r="C46" s="3">
        <f t="shared" si="0"/>
        <v>29897.187</v>
      </c>
      <c r="D46" s="3">
        <f>+D44+D45</f>
        <v>10237.581</v>
      </c>
      <c r="E46" s="3">
        <f aca="true" t="shared" si="14" ref="E46:M46">+E44+E45</f>
        <v>1222.14</v>
      </c>
      <c r="F46" s="3">
        <f t="shared" si="14"/>
        <v>14724.071</v>
      </c>
      <c r="G46" s="3">
        <f t="shared" si="14"/>
        <v>0</v>
      </c>
      <c r="H46" s="3">
        <f t="shared" si="14"/>
        <v>950.949</v>
      </c>
      <c r="I46" s="3">
        <f t="shared" si="14"/>
        <v>0</v>
      </c>
      <c r="J46" s="3">
        <f t="shared" si="14"/>
        <v>1922.604</v>
      </c>
      <c r="K46" s="3">
        <f t="shared" si="14"/>
        <v>839.842</v>
      </c>
      <c r="L46" s="3">
        <f t="shared" si="14"/>
        <v>0</v>
      </c>
      <c r="M46" s="3">
        <f t="shared" si="14"/>
        <v>0</v>
      </c>
    </row>
    <row r="47" spans="1:13" ht="12.75">
      <c r="A47" t="s">
        <v>48</v>
      </c>
      <c r="B47" t="s">
        <v>18</v>
      </c>
      <c r="C47" s="4">
        <f t="shared" si="0"/>
        <v>86387.655</v>
      </c>
      <c r="D47" s="4">
        <v>52398.355</v>
      </c>
      <c r="E47" s="4">
        <v>5153.929</v>
      </c>
      <c r="F47" s="4">
        <v>21165.194</v>
      </c>
      <c r="G47" s="4">
        <v>1513.366</v>
      </c>
      <c r="H47" s="4">
        <v>4555.817</v>
      </c>
      <c r="I47" s="4">
        <v>0</v>
      </c>
      <c r="J47" s="4">
        <v>540.675</v>
      </c>
      <c r="K47" s="4">
        <v>1060.319</v>
      </c>
      <c r="L47" s="4">
        <v>0</v>
      </c>
      <c r="M47" s="4">
        <v>0</v>
      </c>
    </row>
    <row r="48" spans="1:13" ht="12.75">
      <c r="A48" t="s">
        <v>48</v>
      </c>
      <c r="B48" t="s">
        <v>19</v>
      </c>
      <c r="C48" s="4">
        <f t="shared" si="0"/>
        <v>14575.76</v>
      </c>
      <c r="D48" s="4">
        <v>0</v>
      </c>
      <c r="E48" s="4">
        <v>246.02</v>
      </c>
      <c r="F48" s="4">
        <v>12402.46</v>
      </c>
      <c r="G48" s="4">
        <v>1927.28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5" t="s">
        <v>49</v>
      </c>
      <c r="C49" s="3">
        <f t="shared" si="0"/>
        <v>100963.415</v>
      </c>
      <c r="D49" s="3">
        <f>+D47+D48</f>
        <v>52398.355</v>
      </c>
      <c r="E49" s="3">
        <f aca="true" t="shared" si="15" ref="E49:L49">+E47+E48</f>
        <v>5399.9490000000005</v>
      </c>
      <c r="F49" s="3">
        <f t="shared" si="15"/>
        <v>33567.653999999995</v>
      </c>
      <c r="G49" s="3">
        <f t="shared" si="15"/>
        <v>3440.6459999999997</v>
      </c>
      <c r="H49" s="3">
        <f t="shared" si="15"/>
        <v>4555.817</v>
      </c>
      <c r="I49" s="3">
        <f t="shared" si="15"/>
        <v>0</v>
      </c>
      <c r="J49" s="3">
        <f t="shared" si="15"/>
        <v>540.675</v>
      </c>
      <c r="K49" s="3">
        <f t="shared" si="15"/>
        <v>1060.319</v>
      </c>
      <c r="L49" s="3">
        <f t="shared" si="15"/>
        <v>0</v>
      </c>
      <c r="M49" s="3">
        <f>+M47+M48</f>
        <v>0</v>
      </c>
    </row>
    <row r="50" spans="1:13" ht="12.75">
      <c r="A50" t="s">
        <v>50</v>
      </c>
      <c r="B50" t="s">
        <v>18</v>
      </c>
      <c r="C50" s="4">
        <f t="shared" si="0"/>
        <v>64028.513000000006</v>
      </c>
      <c r="D50" s="4">
        <v>19673.2</v>
      </c>
      <c r="E50" s="4">
        <v>2558.561</v>
      </c>
      <c r="F50" s="4">
        <v>28123.467</v>
      </c>
      <c r="G50" s="4">
        <v>318.556</v>
      </c>
      <c r="H50" s="4">
        <v>1441.862</v>
      </c>
      <c r="I50" s="4">
        <v>0</v>
      </c>
      <c r="J50" s="4">
        <v>10444.73</v>
      </c>
      <c r="K50" s="4">
        <v>1468.137</v>
      </c>
      <c r="L50" s="4">
        <v>0</v>
      </c>
      <c r="M50" s="4">
        <v>0</v>
      </c>
    </row>
    <row r="51" spans="1:13" ht="12.75">
      <c r="A51" t="s">
        <v>50</v>
      </c>
      <c r="B51" t="s">
        <v>19</v>
      </c>
      <c r="C51" s="4">
        <f t="shared" si="0"/>
        <v>33954.549999999996</v>
      </c>
      <c r="D51" s="4">
        <v>0</v>
      </c>
      <c r="E51" s="4">
        <v>140.74</v>
      </c>
      <c r="F51" s="4">
        <v>33813.81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ht="12.75">
      <c r="A52" s="5" t="s">
        <v>51</v>
      </c>
      <c r="C52" s="3">
        <f t="shared" si="0"/>
        <v>97983.063</v>
      </c>
      <c r="D52" s="3">
        <f>+D50+D51</f>
        <v>19673.2</v>
      </c>
      <c r="E52" s="3">
        <f aca="true" t="shared" si="16" ref="E52:M52">+E50+E51</f>
        <v>2699.3010000000004</v>
      </c>
      <c r="F52" s="3">
        <f t="shared" si="16"/>
        <v>61937.277</v>
      </c>
      <c r="G52" s="3">
        <f t="shared" si="16"/>
        <v>318.556</v>
      </c>
      <c r="H52" s="3">
        <f t="shared" si="16"/>
        <v>1441.862</v>
      </c>
      <c r="I52" s="3">
        <f t="shared" si="16"/>
        <v>0</v>
      </c>
      <c r="J52" s="3">
        <f t="shared" si="16"/>
        <v>10444.73</v>
      </c>
      <c r="K52" s="3">
        <f t="shared" si="16"/>
        <v>1468.137</v>
      </c>
      <c r="L52" s="3">
        <f t="shared" si="16"/>
        <v>0</v>
      </c>
      <c r="M52" s="3">
        <f t="shared" si="16"/>
        <v>0</v>
      </c>
    </row>
    <row r="53" spans="1:13" ht="12.75">
      <c r="A53" t="s">
        <v>52</v>
      </c>
      <c r="B53" t="s">
        <v>18</v>
      </c>
      <c r="C53" s="4">
        <f t="shared" si="0"/>
        <v>17202.031</v>
      </c>
      <c r="D53" s="4">
        <v>4836.302</v>
      </c>
      <c r="E53" s="4">
        <v>669.418</v>
      </c>
      <c r="F53" s="4">
        <v>4917.195</v>
      </c>
      <c r="G53" s="4">
        <v>0</v>
      </c>
      <c r="H53" s="4">
        <v>401.768</v>
      </c>
      <c r="I53" s="4">
        <v>0</v>
      </c>
      <c r="J53" s="4">
        <v>5303.633</v>
      </c>
      <c r="K53" s="4">
        <v>1073.715</v>
      </c>
      <c r="L53" s="4">
        <v>0</v>
      </c>
      <c r="M53" s="4">
        <v>0</v>
      </c>
    </row>
    <row r="54" spans="1:13" ht="12.75">
      <c r="A54" t="s">
        <v>52</v>
      </c>
      <c r="B54" t="s">
        <v>19</v>
      </c>
      <c r="C54" s="4">
        <f t="shared" si="0"/>
        <v>7670.76</v>
      </c>
      <c r="D54" s="4">
        <v>0</v>
      </c>
      <c r="E54" s="4">
        <v>0</v>
      </c>
      <c r="F54" s="4">
        <v>7670.76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>
      <c r="A55" s="5" t="s">
        <v>53</v>
      </c>
      <c r="C55" s="3">
        <f t="shared" si="0"/>
        <v>24872.791</v>
      </c>
      <c r="D55" s="3">
        <f>+D53+D54</f>
        <v>4836.302</v>
      </c>
      <c r="E55" s="3">
        <f aca="true" t="shared" si="17" ref="E55:M55">+E53+E54</f>
        <v>669.418</v>
      </c>
      <c r="F55" s="3">
        <f t="shared" si="17"/>
        <v>12587.955</v>
      </c>
      <c r="G55" s="3">
        <f t="shared" si="17"/>
        <v>0</v>
      </c>
      <c r="H55" s="3">
        <f t="shared" si="17"/>
        <v>401.768</v>
      </c>
      <c r="I55" s="3">
        <f t="shared" si="17"/>
        <v>0</v>
      </c>
      <c r="J55" s="3">
        <f t="shared" si="17"/>
        <v>5303.633</v>
      </c>
      <c r="K55" s="3">
        <f t="shared" si="17"/>
        <v>1073.715</v>
      </c>
      <c r="L55" s="3">
        <f t="shared" si="17"/>
        <v>0</v>
      </c>
      <c r="M55" s="3">
        <f t="shared" si="17"/>
        <v>0</v>
      </c>
    </row>
    <row r="56" spans="1:13" ht="12.75">
      <c r="A56" t="s">
        <v>54</v>
      </c>
      <c r="B56" t="s">
        <v>18</v>
      </c>
      <c r="C56" s="4">
        <f t="shared" si="0"/>
        <v>11674.149</v>
      </c>
      <c r="D56" s="4">
        <v>7500.198</v>
      </c>
      <c r="E56" s="4">
        <v>893.817</v>
      </c>
      <c r="F56" s="4">
        <v>1370.304</v>
      </c>
      <c r="G56" s="4">
        <v>81.233</v>
      </c>
      <c r="H56" s="4">
        <v>718.74</v>
      </c>
      <c r="I56" s="4">
        <v>0</v>
      </c>
      <c r="J56" s="4">
        <v>259.335</v>
      </c>
      <c r="K56" s="4">
        <v>850.522</v>
      </c>
      <c r="L56" s="4">
        <v>0</v>
      </c>
      <c r="M56" s="4">
        <v>0</v>
      </c>
    </row>
    <row r="57" spans="1:13" ht="12.75">
      <c r="A57" s="5" t="s">
        <v>55</v>
      </c>
      <c r="C57" s="3">
        <f t="shared" si="0"/>
        <v>11674.149</v>
      </c>
      <c r="D57" s="3">
        <f>+D56</f>
        <v>7500.198</v>
      </c>
      <c r="E57" s="3">
        <f aca="true" t="shared" si="18" ref="E57:M57">+E56</f>
        <v>893.817</v>
      </c>
      <c r="F57" s="3">
        <f t="shared" si="18"/>
        <v>1370.304</v>
      </c>
      <c r="G57" s="3">
        <f t="shared" si="18"/>
        <v>81.233</v>
      </c>
      <c r="H57" s="3">
        <f t="shared" si="18"/>
        <v>718.74</v>
      </c>
      <c r="I57" s="3">
        <f t="shared" si="18"/>
        <v>0</v>
      </c>
      <c r="J57" s="3">
        <f t="shared" si="18"/>
        <v>259.335</v>
      </c>
      <c r="K57" s="3">
        <f t="shared" si="18"/>
        <v>850.522</v>
      </c>
      <c r="L57" s="3">
        <f t="shared" si="18"/>
        <v>0</v>
      </c>
      <c r="M57" s="3">
        <f t="shared" si="18"/>
        <v>0</v>
      </c>
    </row>
    <row r="58" spans="1:13" ht="12.75">
      <c r="A58" t="s">
        <v>56</v>
      </c>
      <c r="B58" t="s">
        <v>18</v>
      </c>
      <c r="C58" s="4">
        <f t="shared" si="0"/>
        <v>12771.139999999998</v>
      </c>
      <c r="D58" s="4">
        <v>5762.208</v>
      </c>
      <c r="E58" s="4">
        <v>230.726</v>
      </c>
      <c r="F58" s="4">
        <v>2678.31</v>
      </c>
      <c r="G58" s="4">
        <v>0</v>
      </c>
      <c r="H58" s="4">
        <v>397.124</v>
      </c>
      <c r="I58" s="4">
        <v>0</v>
      </c>
      <c r="J58" s="4">
        <v>1077.81</v>
      </c>
      <c r="K58" s="4">
        <v>2624.962</v>
      </c>
      <c r="L58" s="4">
        <v>0</v>
      </c>
      <c r="M58" s="4">
        <v>0</v>
      </c>
    </row>
    <row r="59" spans="1:13" ht="12.75">
      <c r="A59" t="s">
        <v>56</v>
      </c>
      <c r="B59" t="s">
        <v>19</v>
      </c>
      <c r="C59" s="4">
        <f t="shared" si="0"/>
        <v>7412.93</v>
      </c>
      <c r="D59" s="4">
        <v>0</v>
      </c>
      <c r="E59" s="4">
        <v>0</v>
      </c>
      <c r="F59" s="4">
        <v>7412.93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ht="12.75">
      <c r="A60" s="5" t="s">
        <v>57</v>
      </c>
      <c r="C60" s="3">
        <f t="shared" si="0"/>
        <v>20184.07</v>
      </c>
      <c r="D60" s="3">
        <f>+D58+D59</f>
        <v>5762.208</v>
      </c>
      <c r="E60" s="3">
        <f aca="true" t="shared" si="19" ref="E60:M60">+E58+E59</f>
        <v>230.726</v>
      </c>
      <c r="F60" s="3">
        <f t="shared" si="19"/>
        <v>10091.24</v>
      </c>
      <c r="G60" s="3">
        <f t="shared" si="19"/>
        <v>0</v>
      </c>
      <c r="H60" s="3">
        <f t="shared" si="19"/>
        <v>397.124</v>
      </c>
      <c r="I60" s="3">
        <f t="shared" si="19"/>
        <v>0</v>
      </c>
      <c r="J60" s="3">
        <f t="shared" si="19"/>
        <v>1077.81</v>
      </c>
      <c r="K60" s="3">
        <f t="shared" si="19"/>
        <v>2624.962</v>
      </c>
      <c r="L60" s="3">
        <f t="shared" si="19"/>
        <v>0</v>
      </c>
      <c r="M60" s="3">
        <f t="shared" si="19"/>
        <v>0</v>
      </c>
    </row>
    <row r="61" spans="3:13" ht="12.7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5" t="s">
        <v>58</v>
      </c>
      <c r="C62" s="3">
        <f>+C7+C10+C13+C16+C19+C21+C27+C30+C32+C35+C38+C41+C44+C47+C50+C53+C56+C58</f>
        <v>1169177.9039999999</v>
      </c>
      <c r="D62" s="3">
        <f aca="true" t="shared" si="20" ref="D62:M62">+D7+D10+D13+D16+D19+D21+D27+D30+D32+D35+D38+D41+D44+D47+D50+D53+D56+D58</f>
        <v>656185.6819999999</v>
      </c>
      <c r="E62" s="3">
        <f t="shared" si="20"/>
        <v>82398.10999999999</v>
      </c>
      <c r="F62" s="3">
        <f t="shared" si="20"/>
        <v>224177.802</v>
      </c>
      <c r="G62" s="3">
        <f t="shared" si="20"/>
        <v>18173.679</v>
      </c>
      <c r="H62" s="3">
        <f t="shared" si="20"/>
        <v>57504.571</v>
      </c>
      <c r="I62" s="3">
        <f t="shared" si="20"/>
        <v>0</v>
      </c>
      <c r="J62" s="3">
        <f t="shared" si="20"/>
        <v>51938.72000000001</v>
      </c>
      <c r="K62" s="3">
        <f t="shared" si="20"/>
        <v>78799.34000000001</v>
      </c>
      <c r="L62" s="3">
        <f t="shared" si="20"/>
        <v>0</v>
      </c>
      <c r="M62" s="3">
        <f t="shared" si="20"/>
        <v>0</v>
      </c>
    </row>
    <row r="63" spans="1:13" ht="12.75">
      <c r="A63" s="5" t="s">
        <v>59</v>
      </c>
      <c r="C63" s="3">
        <f>+C24</f>
        <v>50339.862</v>
      </c>
      <c r="D63" s="3">
        <f aca="true" t="shared" si="21" ref="D63:M63">+D24</f>
        <v>24878.711</v>
      </c>
      <c r="E63" s="3">
        <f t="shared" si="21"/>
        <v>7549.795</v>
      </c>
      <c r="F63" s="3">
        <f t="shared" si="21"/>
        <v>4731.231</v>
      </c>
      <c r="G63" s="3">
        <f t="shared" si="21"/>
        <v>3743.937</v>
      </c>
      <c r="H63" s="3">
        <f t="shared" si="21"/>
        <v>4326.493</v>
      </c>
      <c r="I63" s="3">
        <f t="shared" si="21"/>
        <v>0</v>
      </c>
      <c r="J63" s="3">
        <f t="shared" si="21"/>
        <v>3721.777</v>
      </c>
      <c r="K63" s="3">
        <f t="shared" si="21"/>
        <v>1387.918</v>
      </c>
      <c r="L63" s="3">
        <f t="shared" si="21"/>
        <v>0</v>
      </c>
      <c r="M63" s="3">
        <f t="shared" si="21"/>
        <v>0</v>
      </c>
    </row>
    <row r="64" spans="1:13" ht="12.75">
      <c r="A64" s="5" t="s">
        <v>60</v>
      </c>
      <c r="C64" s="3">
        <f>+C8+C11+C14+C17+C22+C25+C28+C33+C36+C39+C42+C45+C48+C51+C54+C59</f>
        <v>507702.17999999993</v>
      </c>
      <c r="D64" s="3">
        <f aca="true" t="shared" si="22" ref="D64:M64">+D8+D11+D14+D17+D22+D25+D28+D33+D36+D39+D42+D45+D48+D51+D54+D59</f>
        <v>0</v>
      </c>
      <c r="E64" s="3">
        <f t="shared" si="22"/>
        <v>29044.45</v>
      </c>
      <c r="F64" s="3">
        <f t="shared" si="22"/>
        <v>475045.83</v>
      </c>
      <c r="G64" s="3">
        <f t="shared" si="22"/>
        <v>3611.8999999999996</v>
      </c>
      <c r="H64" s="3">
        <f t="shared" si="22"/>
        <v>0</v>
      </c>
      <c r="I64" s="3">
        <f t="shared" si="22"/>
        <v>0</v>
      </c>
      <c r="J64" s="3">
        <f t="shared" si="22"/>
        <v>0</v>
      </c>
      <c r="K64" s="3">
        <f t="shared" si="22"/>
        <v>0</v>
      </c>
      <c r="L64" s="3">
        <f t="shared" si="22"/>
        <v>0</v>
      </c>
      <c r="M64" s="3">
        <f t="shared" si="22"/>
        <v>0</v>
      </c>
    </row>
    <row r="65" spans="1:13" ht="12.75">
      <c r="A65" s="5" t="s">
        <v>61</v>
      </c>
      <c r="C65" s="3">
        <f>+C9+C12+C15+C18+C20+C26+C23+C29+C31+C34+C37+C40+C43+C46+C49+C52+C55+C57+C60</f>
        <v>1727219.946</v>
      </c>
      <c r="D65" s="3">
        <f aca="true" t="shared" si="23" ref="D65:M65">+D9+D12+D15+D18+D20+D26+D23+D29+D31+D34+D37+D40+D43+D46+D49+D52+D55+D57+D60</f>
        <v>681064.3929999999</v>
      </c>
      <c r="E65" s="3">
        <f t="shared" si="23"/>
        <v>118992.355</v>
      </c>
      <c r="F65" s="3">
        <f t="shared" si="23"/>
        <v>703954.863</v>
      </c>
      <c r="G65" s="3">
        <f t="shared" si="23"/>
        <v>25529.516</v>
      </c>
      <c r="H65" s="3">
        <f t="shared" si="23"/>
        <v>61831.064000000006</v>
      </c>
      <c r="I65" s="3">
        <f t="shared" si="23"/>
        <v>0</v>
      </c>
      <c r="J65" s="3">
        <f t="shared" si="23"/>
        <v>55660.496999999996</v>
      </c>
      <c r="K65" s="3">
        <f t="shared" si="23"/>
        <v>80187.25800000002</v>
      </c>
      <c r="L65" s="3">
        <f t="shared" si="23"/>
        <v>0</v>
      </c>
      <c r="M65" s="3">
        <f t="shared" si="23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39">
      <selection activeCell="B69" sqref="B69"/>
    </sheetView>
  </sheetViews>
  <sheetFormatPr defaultColWidth="11.421875" defaultRowHeight="12.75"/>
  <cols>
    <col min="1" max="1" width="22.140625" style="0" customWidth="1"/>
    <col min="2" max="2" width="11.7109375" style="0" customWidth="1"/>
    <col min="9" max="9" width="10.00390625" style="0" customWidth="1"/>
    <col min="10" max="10" width="8.7109375" style="0" customWidth="1"/>
    <col min="11" max="11" width="10.00390625" style="0" customWidth="1"/>
    <col min="12" max="12" width="9.7109375" style="0" customWidth="1"/>
    <col min="13" max="13" width="8.8515625" style="0" customWidth="1"/>
  </cols>
  <sheetData>
    <row r="1" spans="1:3" ht="12.75">
      <c r="A1" s="5" t="s">
        <v>0</v>
      </c>
      <c r="C1" s="6"/>
    </row>
    <row r="2" spans="1:3" ht="12.75">
      <c r="A2" s="1" t="s">
        <v>1</v>
      </c>
      <c r="C2" s="6"/>
    </row>
    <row r="3" spans="1:3" ht="12.75">
      <c r="A3" s="5"/>
      <c r="C3" s="6"/>
    </row>
    <row r="4" spans="1:3" ht="12.75">
      <c r="A4" s="5" t="s">
        <v>62</v>
      </c>
      <c r="C4" s="6"/>
    </row>
    <row r="5" ht="12.75">
      <c r="C5" s="6"/>
    </row>
    <row r="6" spans="1:13" ht="12.75">
      <c r="A6" s="5" t="s">
        <v>4</v>
      </c>
      <c r="B6" s="5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2.75">
      <c r="A7" t="s">
        <v>17</v>
      </c>
      <c r="B7" t="s">
        <v>18</v>
      </c>
      <c r="C7" s="4">
        <f>SUM(D7:M7)</f>
        <v>4000</v>
      </c>
      <c r="D7" s="4">
        <v>3490</v>
      </c>
      <c r="E7" s="4">
        <v>125</v>
      </c>
      <c r="F7" s="4">
        <v>150</v>
      </c>
      <c r="G7" s="4">
        <v>1</v>
      </c>
      <c r="H7" s="4">
        <v>3</v>
      </c>
      <c r="I7" s="4">
        <v>0</v>
      </c>
      <c r="J7" s="4">
        <v>147</v>
      </c>
      <c r="K7" s="4">
        <v>84</v>
      </c>
      <c r="L7" s="4">
        <v>0</v>
      </c>
      <c r="M7" s="4">
        <v>0</v>
      </c>
    </row>
    <row r="8" spans="1:13" ht="12.75">
      <c r="A8" t="s">
        <v>17</v>
      </c>
      <c r="B8" t="s">
        <v>19</v>
      </c>
      <c r="C8" s="4">
        <f aca="true" t="shared" si="0" ref="C8:C60">SUM(D8:M8)</f>
        <v>13</v>
      </c>
      <c r="D8" s="4">
        <v>0</v>
      </c>
      <c r="E8" s="4">
        <v>0</v>
      </c>
      <c r="F8" s="4">
        <v>13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ht="12.75">
      <c r="A9" s="5" t="s">
        <v>20</v>
      </c>
      <c r="C9" s="3">
        <f t="shared" si="0"/>
        <v>4013</v>
      </c>
      <c r="D9" s="3">
        <f>+D7+D8</f>
        <v>3490</v>
      </c>
      <c r="E9" s="3">
        <f aca="true" t="shared" si="1" ref="E9:M9">+E7+E8</f>
        <v>125</v>
      </c>
      <c r="F9" s="3">
        <f t="shared" si="1"/>
        <v>163</v>
      </c>
      <c r="G9" s="3">
        <f t="shared" si="1"/>
        <v>1</v>
      </c>
      <c r="H9" s="3">
        <f t="shared" si="1"/>
        <v>3</v>
      </c>
      <c r="I9" s="3">
        <f t="shared" si="1"/>
        <v>0</v>
      </c>
      <c r="J9" s="3">
        <f t="shared" si="1"/>
        <v>147</v>
      </c>
      <c r="K9" s="3">
        <f t="shared" si="1"/>
        <v>84</v>
      </c>
      <c r="L9" s="3">
        <f t="shared" si="1"/>
        <v>0</v>
      </c>
      <c r="M9" s="3">
        <f t="shared" si="1"/>
        <v>0</v>
      </c>
    </row>
    <row r="10" spans="1:13" ht="12.75">
      <c r="A10" t="s">
        <v>21</v>
      </c>
      <c r="B10" t="s">
        <v>18</v>
      </c>
      <c r="C10" s="4">
        <f t="shared" si="0"/>
        <v>2306</v>
      </c>
      <c r="D10" s="4">
        <v>2072</v>
      </c>
      <c r="E10" s="4">
        <v>69</v>
      </c>
      <c r="F10" s="4">
        <v>74</v>
      </c>
      <c r="G10" s="4">
        <v>1</v>
      </c>
      <c r="H10" s="4">
        <v>3</v>
      </c>
      <c r="I10" s="4">
        <v>0</v>
      </c>
      <c r="J10" s="4">
        <v>50</v>
      </c>
      <c r="K10" s="4">
        <v>37</v>
      </c>
      <c r="L10" s="4">
        <v>0</v>
      </c>
      <c r="M10" s="4">
        <v>0</v>
      </c>
    </row>
    <row r="11" spans="1:13" ht="12.75">
      <c r="A11" t="s">
        <v>21</v>
      </c>
      <c r="B11" t="s">
        <v>19</v>
      </c>
      <c r="C11" s="4">
        <f t="shared" si="0"/>
        <v>4</v>
      </c>
      <c r="D11" s="4">
        <v>0</v>
      </c>
      <c r="E11" s="4">
        <v>0</v>
      </c>
      <c r="F11" s="4">
        <v>4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ht="12.75">
      <c r="A12" s="5" t="s">
        <v>22</v>
      </c>
      <c r="C12" s="3">
        <f t="shared" si="0"/>
        <v>2310</v>
      </c>
      <c r="D12" s="3">
        <f>+D10+D11</f>
        <v>2072</v>
      </c>
      <c r="E12" s="3">
        <f aca="true" t="shared" si="2" ref="E12:M12">+E10+E11</f>
        <v>69</v>
      </c>
      <c r="F12" s="3">
        <f t="shared" si="2"/>
        <v>78</v>
      </c>
      <c r="G12" s="3">
        <f t="shared" si="2"/>
        <v>1</v>
      </c>
      <c r="H12" s="3">
        <f t="shared" si="2"/>
        <v>3</v>
      </c>
      <c r="I12" s="3">
        <f t="shared" si="2"/>
        <v>0</v>
      </c>
      <c r="J12" s="3">
        <f t="shared" si="2"/>
        <v>50</v>
      </c>
      <c r="K12" s="3">
        <f t="shared" si="2"/>
        <v>37</v>
      </c>
      <c r="L12" s="3">
        <f t="shared" si="2"/>
        <v>0</v>
      </c>
      <c r="M12" s="3">
        <f t="shared" si="2"/>
        <v>0</v>
      </c>
    </row>
    <row r="13" spans="1:13" ht="12.75">
      <c r="A13" t="s">
        <v>23</v>
      </c>
      <c r="B13" t="s">
        <v>18</v>
      </c>
      <c r="C13" s="4">
        <f t="shared" si="0"/>
        <v>6530</v>
      </c>
      <c r="D13" s="4">
        <v>6108</v>
      </c>
      <c r="E13" s="4">
        <v>144</v>
      </c>
      <c r="F13" s="4">
        <v>158</v>
      </c>
      <c r="G13" s="4">
        <v>1</v>
      </c>
      <c r="H13" s="4">
        <v>5</v>
      </c>
      <c r="I13" s="4">
        <v>0</v>
      </c>
      <c r="J13" s="4">
        <v>18</v>
      </c>
      <c r="K13" s="4">
        <v>96</v>
      </c>
      <c r="L13" s="4">
        <v>0</v>
      </c>
      <c r="M13" s="4">
        <v>0</v>
      </c>
    </row>
    <row r="14" spans="1:13" ht="12.75">
      <c r="A14" t="s">
        <v>23</v>
      </c>
      <c r="B14" t="s">
        <v>19</v>
      </c>
      <c r="C14" s="4">
        <f t="shared" si="0"/>
        <v>7</v>
      </c>
      <c r="D14" s="4">
        <v>0</v>
      </c>
      <c r="E14" s="4">
        <v>0</v>
      </c>
      <c r="F14" s="4">
        <v>7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s="5" t="s">
        <v>24</v>
      </c>
      <c r="C15" s="3">
        <f t="shared" si="0"/>
        <v>6537</v>
      </c>
      <c r="D15" s="3">
        <f>+D13+D14</f>
        <v>6108</v>
      </c>
      <c r="E15" s="3">
        <f aca="true" t="shared" si="3" ref="E15:M15">+E13+E14</f>
        <v>144</v>
      </c>
      <c r="F15" s="3">
        <f t="shared" si="3"/>
        <v>165</v>
      </c>
      <c r="G15" s="3">
        <f t="shared" si="3"/>
        <v>1</v>
      </c>
      <c r="H15" s="3">
        <f t="shared" si="3"/>
        <v>5</v>
      </c>
      <c r="I15" s="3">
        <f t="shared" si="3"/>
        <v>0</v>
      </c>
      <c r="J15" s="3">
        <f t="shared" si="3"/>
        <v>18</v>
      </c>
      <c r="K15" s="3">
        <f t="shared" si="3"/>
        <v>96</v>
      </c>
      <c r="L15" s="3">
        <f t="shared" si="3"/>
        <v>0</v>
      </c>
      <c r="M15" s="3">
        <f t="shared" si="3"/>
        <v>0</v>
      </c>
    </row>
    <row r="16" spans="1:13" ht="12.75">
      <c r="A16" t="s">
        <v>25</v>
      </c>
      <c r="B16" t="s">
        <v>18</v>
      </c>
      <c r="C16" s="4">
        <f t="shared" si="0"/>
        <v>2215</v>
      </c>
      <c r="D16" s="4">
        <v>2043</v>
      </c>
      <c r="E16" s="4">
        <v>55</v>
      </c>
      <c r="F16" s="4">
        <v>58</v>
      </c>
      <c r="G16" s="4">
        <v>0</v>
      </c>
      <c r="H16" s="4">
        <v>3</v>
      </c>
      <c r="I16" s="4">
        <v>0</v>
      </c>
      <c r="J16" s="4">
        <v>7</v>
      </c>
      <c r="K16" s="4">
        <v>49</v>
      </c>
      <c r="L16" s="4">
        <v>0</v>
      </c>
      <c r="M16" s="4">
        <v>0</v>
      </c>
    </row>
    <row r="17" spans="1:13" ht="12.75">
      <c r="A17" t="s">
        <v>25</v>
      </c>
      <c r="B17" t="s">
        <v>19</v>
      </c>
      <c r="C17" s="4">
        <f t="shared" si="0"/>
        <v>1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</row>
    <row r="18" spans="1:13" ht="12.75">
      <c r="A18" s="5" t="s">
        <v>26</v>
      </c>
      <c r="C18" s="3">
        <f t="shared" si="0"/>
        <v>2216</v>
      </c>
      <c r="D18" s="3">
        <f>+D16+D17</f>
        <v>2043</v>
      </c>
      <c r="E18" s="3">
        <f aca="true" t="shared" si="4" ref="E18:M18">+E16+E17</f>
        <v>55</v>
      </c>
      <c r="F18" s="3">
        <f t="shared" si="4"/>
        <v>59</v>
      </c>
      <c r="G18" s="3">
        <f t="shared" si="4"/>
        <v>0</v>
      </c>
      <c r="H18" s="3">
        <f t="shared" si="4"/>
        <v>3</v>
      </c>
      <c r="I18" s="3">
        <f t="shared" si="4"/>
        <v>0</v>
      </c>
      <c r="J18" s="3">
        <f t="shared" si="4"/>
        <v>7</v>
      </c>
      <c r="K18" s="3">
        <f t="shared" si="4"/>
        <v>49</v>
      </c>
      <c r="L18" s="3">
        <f t="shared" si="4"/>
        <v>0</v>
      </c>
      <c r="M18" s="3">
        <f t="shared" si="4"/>
        <v>0</v>
      </c>
    </row>
    <row r="19" spans="1:13" ht="12.75">
      <c r="A19" t="s">
        <v>27</v>
      </c>
      <c r="B19" t="s">
        <v>18</v>
      </c>
      <c r="C19" s="4">
        <f t="shared" si="0"/>
        <v>2865</v>
      </c>
      <c r="D19" s="4">
        <v>2510</v>
      </c>
      <c r="E19" s="4">
        <v>112</v>
      </c>
      <c r="F19" s="4">
        <v>116</v>
      </c>
      <c r="G19" s="4">
        <v>6</v>
      </c>
      <c r="H19" s="4">
        <v>3</v>
      </c>
      <c r="I19" s="4">
        <v>0</v>
      </c>
      <c r="J19" s="4">
        <v>7</v>
      </c>
      <c r="K19" s="4">
        <v>111</v>
      </c>
      <c r="L19" s="4">
        <v>0</v>
      </c>
      <c r="M19" s="4">
        <v>0</v>
      </c>
    </row>
    <row r="20" spans="1:13" ht="12.75">
      <c r="A20" s="5" t="s">
        <v>28</v>
      </c>
      <c r="C20" s="3">
        <f t="shared" si="0"/>
        <v>2865</v>
      </c>
      <c r="D20" s="3">
        <f>+D19</f>
        <v>2510</v>
      </c>
      <c r="E20" s="3">
        <f aca="true" t="shared" si="5" ref="E20:M20">+E19</f>
        <v>112</v>
      </c>
      <c r="F20" s="3">
        <f t="shared" si="5"/>
        <v>116</v>
      </c>
      <c r="G20" s="3">
        <f t="shared" si="5"/>
        <v>6</v>
      </c>
      <c r="H20" s="3">
        <f t="shared" si="5"/>
        <v>3</v>
      </c>
      <c r="I20" s="3">
        <f t="shared" si="5"/>
        <v>0</v>
      </c>
      <c r="J20" s="3">
        <f t="shared" si="5"/>
        <v>7</v>
      </c>
      <c r="K20" s="3">
        <f t="shared" si="5"/>
        <v>111</v>
      </c>
      <c r="L20" s="3">
        <f t="shared" si="5"/>
        <v>0</v>
      </c>
      <c r="M20" s="3">
        <f t="shared" si="5"/>
        <v>0</v>
      </c>
    </row>
    <row r="21" spans="1:13" ht="12.75">
      <c r="A21" t="s">
        <v>29</v>
      </c>
      <c r="B21" t="s">
        <v>18</v>
      </c>
      <c r="C21" s="4">
        <f t="shared" si="0"/>
        <v>47190</v>
      </c>
      <c r="D21" s="4">
        <v>39940</v>
      </c>
      <c r="E21" s="4">
        <v>3365</v>
      </c>
      <c r="F21" s="4">
        <v>3480</v>
      </c>
      <c r="G21" s="4">
        <v>30</v>
      </c>
      <c r="H21" s="4">
        <v>1</v>
      </c>
      <c r="I21" s="4">
        <v>0</v>
      </c>
      <c r="J21" s="4">
        <v>0</v>
      </c>
      <c r="K21" s="4">
        <v>374</v>
      </c>
      <c r="L21" s="4">
        <v>0</v>
      </c>
      <c r="M21" s="4">
        <v>0</v>
      </c>
    </row>
    <row r="22" spans="1:13" ht="12.75">
      <c r="A22" t="s">
        <v>29</v>
      </c>
      <c r="B22" t="s">
        <v>19</v>
      </c>
      <c r="C22" s="4">
        <f t="shared" si="0"/>
        <v>34</v>
      </c>
      <c r="D22" s="4">
        <v>0</v>
      </c>
      <c r="E22" s="4">
        <v>16</v>
      </c>
      <c r="F22" s="4">
        <v>18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</row>
    <row r="23" spans="1:13" ht="12.75">
      <c r="A23" s="5" t="s">
        <v>30</v>
      </c>
      <c r="C23" s="3">
        <f t="shared" si="0"/>
        <v>47224</v>
      </c>
      <c r="D23" s="3">
        <f>+D21+D22</f>
        <v>39940</v>
      </c>
      <c r="E23" s="3">
        <f aca="true" t="shared" si="6" ref="E23:M23">+E21+E22</f>
        <v>3381</v>
      </c>
      <c r="F23" s="3">
        <f t="shared" si="6"/>
        <v>3498</v>
      </c>
      <c r="G23" s="3">
        <f t="shared" si="6"/>
        <v>30</v>
      </c>
      <c r="H23" s="3">
        <f t="shared" si="6"/>
        <v>1</v>
      </c>
      <c r="I23" s="3">
        <f t="shared" si="6"/>
        <v>0</v>
      </c>
      <c r="J23" s="3">
        <f t="shared" si="6"/>
        <v>0</v>
      </c>
      <c r="K23" s="3">
        <f t="shared" si="6"/>
        <v>374</v>
      </c>
      <c r="L23" s="3">
        <f t="shared" si="6"/>
        <v>0</v>
      </c>
      <c r="M23" s="3">
        <f t="shared" si="6"/>
        <v>0</v>
      </c>
    </row>
    <row r="24" spans="1:13" ht="12.75">
      <c r="A24" t="s">
        <v>31</v>
      </c>
      <c r="B24" t="s">
        <v>32</v>
      </c>
      <c r="C24" s="4">
        <f t="shared" si="0"/>
        <v>9718</v>
      </c>
      <c r="D24" s="4">
        <v>8644</v>
      </c>
      <c r="E24" s="4">
        <v>922</v>
      </c>
      <c r="F24" s="4">
        <v>45</v>
      </c>
      <c r="G24" s="4">
        <v>1</v>
      </c>
      <c r="H24" s="4">
        <v>1</v>
      </c>
      <c r="I24" s="4">
        <v>0</v>
      </c>
      <c r="J24" s="4">
        <v>79</v>
      </c>
      <c r="K24" s="4">
        <v>26</v>
      </c>
      <c r="L24" s="4">
        <v>0</v>
      </c>
      <c r="M24" s="4">
        <v>0</v>
      </c>
    </row>
    <row r="25" spans="1:13" ht="12.75">
      <c r="A25" t="s">
        <v>31</v>
      </c>
      <c r="B25" t="s">
        <v>19</v>
      </c>
      <c r="C25" s="4">
        <f t="shared" si="0"/>
        <v>6</v>
      </c>
      <c r="D25" s="4">
        <v>0</v>
      </c>
      <c r="E25" s="4">
        <v>1</v>
      </c>
      <c r="F25" s="4">
        <v>5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</row>
    <row r="26" spans="1:13" ht="12.75">
      <c r="A26" s="5" t="s">
        <v>33</v>
      </c>
      <c r="C26" s="3">
        <f t="shared" si="0"/>
        <v>9724</v>
      </c>
      <c r="D26" s="3">
        <f>+D24+D25</f>
        <v>8644</v>
      </c>
      <c r="E26" s="3">
        <f aca="true" t="shared" si="7" ref="E26:M26">+E24+E25</f>
        <v>923</v>
      </c>
      <c r="F26" s="3">
        <f t="shared" si="7"/>
        <v>50</v>
      </c>
      <c r="G26" s="3">
        <f t="shared" si="7"/>
        <v>1</v>
      </c>
      <c r="H26" s="3">
        <f t="shared" si="7"/>
        <v>1</v>
      </c>
      <c r="I26" s="3">
        <f t="shared" si="7"/>
        <v>0</v>
      </c>
      <c r="J26" s="3">
        <f t="shared" si="7"/>
        <v>79</v>
      </c>
      <c r="K26" s="3">
        <f t="shared" si="7"/>
        <v>26</v>
      </c>
      <c r="L26" s="3">
        <f t="shared" si="7"/>
        <v>0</v>
      </c>
      <c r="M26" s="3">
        <f t="shared" si="7"/>
        <v>0</v>
      </c>
    </row>
    <row r="27" spans="1:13" ht="12.75">
      <c r="A27" t="s">
        <v>34</v>
      </c>
      <c r="B27" t="s">
        <v>18</v>
      </c>
      <c r="C27" s="4">
        <f t="shared" si="0"/>
        <v>20763</v>
      </c>
      <c r="D27" s="4">
        <v>19965</v>
      </c>
      <c r="E27" s="4">
        <v>325</v>
      </c>
      <c r="F27" s="4">
        <v>357</v>
      </c>
      <c r="G27" s="4">
        <v>8</v>
      </c>
      <c r="H27" s="4">
        <v>2</v>
      </c>
      <c r="I27" s="4">
        <v>0</v>
      </c>
      <c r="J27" s="4">
        <v>11</v>
      </c>
      <c r="K27" s="4">
        <v>95</v>
      </c>
      <c r="L27" s="4">
        <v>0</v>
      </c>
      <c r="M27" s="4">
        <v>0</v>
      </c>
    </row>
    <row r="28" spans="1:13" ht="12.75">
      <c r="A28" t="s">
        <v>34</v>
      </c>
      <c r="B28" t="s">
        <v>19</v>
      </c>
      <c r="C28" s="4">
        <f t="shared" si="0"/>
        <v>13</v>
      </c>
      <c r="D28" s="4">
        <v>0</v>
      </c>
      <c r="E28" s="4">
        <v>0</v>
      </c>
      <c r="F28" s="4">
        <v>13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</row>
    <row r="29" spans="1:13" ht="12.75">
      <c r="A29" s="5" t="s">
        <v>35</v>
      </c>
      <c r="C29" s="3">
        <f t="shared" si="0"/>
        <v>20776</v>
      </c>
      <c r="D29" s="3">
        <f>+D27+D28</f>
        <v>19965</v>
      </c>
      <c r="E29" s="3">
        <f aca="true" t="shared" si="8" ref="E29:M29">+E27+E28</f>
        <v>325</v>
      </c>
      <c r="F29" s="3">
        <f t="shared" si="8"/>
        <v>370</v>
      </c>
      <c r="G29" s="3">
        <f t="shared" si="8"/>
        <v>8</v>
      </c>
      <c r="H29" s="3">
        <f t="shared" si="8"/>
        <v>2</v>
      </c>
      <c r="I29" s="3">
        <f t="shared" si="8"/>
        <v>0</v>
      </c>
      <c r="J29" s="3">
        <f t="shared" si="8"/>
        <v>11</v>
      </c>
      <c r="K29" s="3">
        <f t="shared" si="8"/>
        <v>95</v>
      </c>
      <c r="L29" s="3">
        <f t="shared" si="8"/>
        <v>0</v>
      </c>
      <c r="M29" s="3">
        <f t="shared" si="8"/>
        <v>0</v>
      </c>
    </row>
    <row r="30" spans="1:13" ht="12.75">
      <c r="A30" t="s">
        <v>36</v>
      </c>
      <c r="B30" t="s">
        <v>18</v>
      </c>
      <c r="C30" s="4">
        <f t="shared" si="0"/>
        <v>2546</v>
      </c>
      <c r="D30" s="4">
        <v>2288</v>
      </c>
      <c r="E30" s="4">
        <v>83</v>
      </c>
      <c r="F30" s="4">
        <v>88</v>
      </c>
      <c r="G30" s="4">
        <v>0</v>
      </c>
      <c r="H30" s="4">
        <v>3</v>
      </c>
      <c r="I30" s="4">
        <v>0</v>
      </c>
      <c r="J30" s="4">
        <v>2</v>
      </c>
      <c r="K30" s="4">
        <v>82</v>
      </c>
      <c r="L30" s="4">
        <v>0</v>
      </c>
      <c r="M30" s="4">
        <v>0</v>
      </c>
    </row>
    <row r="31" spans="1:13" ht="12.75">
      <c r="A31" s="5" t="s">
        <v>37</v>
      </c>
      <c r="C31" s="3">
        <f t="shared" si="0"/>
        <v>2546</v>
      </c>
      <c r="D31" s="3">
        <f>+D30</f>
        <v>2288</v>
      </c>
      <c r="E31" s="3">
        <f aca="true" t="shared" si="9" ref="E31:M31">+E30</f>
        <v>83</v>
      </c>
      <c r="F31" s="3">
        <f t="shared" si="9"/>
        <v>88</v>
      </c>
      <c r="G31" s="3">
        <f t="shared" si="9"/>
        <v>0</v>
      </c>
      <c r="H31" s="3">
        <f t="shared" si="9"/>
        <v>3</v>
      </c>
      <c r="I31" s="3">
        <f t="shared" si="9"/>
        <v>0</v>
      </c>
      <c r="J31" s="3">
        <f t="shared" si="9"/>
        <v>2</v>
      </c>
      <c r="K31" s="3">
        <f t="shared" si="9"/>
        <v>82</v>
      </c>
      <c r="L31" s="3">
        <f t="shared" si="9"/>
        <v>0</v>
      </c>
      <c r="M31" s="3">
        <f t="shared" si="9"/>
        <v>0</v>
      </c>
    </row>
    <row r="32" spans="1:13" ht="12.75">
      <c r="A32" t="s">
        <v>38</v>
      </c>
      <c r="B32" t="s">
        <v>18</v>
      </c>
      <c r="C32" s="4">
        <f t="shared" si="0"/>
        <v>6514</v>
      </c>
      <c r="D32" s="4">
        <v>6069</v>
      </c>
      <c r="E32" s="4">
        <v>146</v>
      </c>
      <c r="F32" s="4">
        <v>149</v>
      </c>
      <c r="G32" s="4">
        <v>8</v>
      </c>
      <c r="H32" s="4">
        <v>5</v>
      </c>
      <c r="I32" s="4">
        <v>0</v>
      </c>
      <c r="J32" s="4">
        <v>0</v>
      </c>
      <c r="K32" s="4">
        <v>137</v>
      </c>
      <c r="L32" s="4">
        <v>0</v>
      </c>
      <c r="M32" s="4">
        <v>0</v>
      </c>
    </row>
    <row r="33" spans="1:13" ht="12.75">
      <c r="A33" t="s">
        <v>38</v>
      </c>
      <c r="B33" t="s">
        <v>19</v>
      </c>
      <c r="C33" s="4">
        <f t="shared" si="0"/>
        <v>3</v>
      </c>
      <c r="D33" s="4">
        <v>0</v>
      </c>
      <c r="E33" s="4">
        <v>0</v>
      </c>
      <c r="F33" s="4">
        <v>3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</row>
    <row r="34" spans="1:13" ht="12.75">
      <c r="A34" s="5" t="s">
        <v>39</v>
      </c>
      <c r="C34" s="3">
        <f t="shared" si="0"/>
        <v>6517</v>
      </c>
      <c r="D34" s="3">
        <f>+D32+D33</f>
        <v>6069</v>
      </c>
      <c r="E34" s="3">
        <f aca="true" t="shared" si="10" ref="E34:M34">+E32+E33</f>
        <v>146</v>
      </c>
      <c r="F34" s="3">
        <f t="shared" si="10"/>
        <v>152</v>
      </c>
      <c r="G34" s="3">
        <f t="shared" si="10"/>
        <v>8</v>
      </c>
      <c r="H34" s="3">
        <f t="shared" si="10"/>
        <v>5</v>
      </c>
      <c r="I34" s="3">
        <f t="shared" si="10"/>
        <v>0</v>
      </c>
      <c r="J34" s="3">
        <f t="shared" si="10"/>
        <v>0</v>
      </c>
      <c r="K34" s="3">
        <f t="shared" si="10"/>
        <v>137</v>
      </c>
      <c r="L34" s="3">
        <f t="shared" si="10"/>
        <v>0</v>
      </c>
      <c r="M34" s="3">
        <f t="shared" si="10"/>
        <v>0</v>
      </c>
    </row>
    <row r="35" spans="1:13" ht="12.75">
      <c r="A35" t="s">
        <v>40</v>
      </c>
      <c r="B35" t="s">
        <v>18</v>
      </c>
      <c r="C35" s="4">
        <f t="shared" si="0"/>
        <v>14113</v>
      </c>
      <c r="D35" s="4">
        <v>12967</v>
      </c>
      <c r="E35" s="4">
        <v>435</v>
      </c>
      <c r="F35" s="4">
        <v>472</v>
      </c>
      <c r="G35" s="4">
        <v>7</v>
      </c>
      <c r="H35" s="4">
        <v>5</v>
      </c>
      <c r="I35" s="4">
        <v>0</v>
      </c>
      <c r="J35" s="4">
        <v>114</v>
      </c>
      <c r="K35" s="4">
        <v>113</v>
      </c>
      <c r="L35" s="4">
        <v>0</v>
      </c>
      <c r="M35" s="4">
        <v>0</v>
      </c>
    </row>
    <row r="36" spans="1:13" ht="12.75">
      <c r="A36" t="s">
        <v>40</v>
      </c>
      <c r="B36" t="s">
        <v>19</v>
      </c>
      <c r="C36" s="4">
        <f t="shared" si="0"/>
        <v>13</v>
      </c>
      <c r="D36" s="4">
        <v>0</v>
      </c>
      <c r="E36" s="4">
        <v>0</v>
      </c>
      <c r="F36" s="4">
        <v>13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</row>
    <row r="37" spans="1:13" ht="12.75">
      <c r="A37" s="5" t="s">
        <v>41</v>
      </c>
      <c r="C37" s="3">
        <f t="shared" si="0"/>
        <v>14126</v>
      </c>
      <c r="D37" s="3">
        <f>+D35+D36</f>
        <v>12967</v>
      </c>
      <c r="E37" s="3">
        <f aca="true" t="shared" si="11" ref="E37:M37">+E35+E36</f>
        <v>435</v>
      </c>
      <c r="F37" s="3">
        <f t="shared" si="11"/>
        <v>485</v>
      </c>
      <c r="G37" s="3">
        <f t="shared" si="11"/>
        <v>7</v>
      </c>
      <c r="H37" s="3">
        <f t="shared" si="11"/>
        <v>5</v>
      </c>
      <c r="I37" s="3">
        <f t="shared" si="11"/>
        <v>0</v>
      </c>
      <c r="J37" s="3">
        <f t="shared" si="11"/>
        <v>114</v>
      </c>
      <c r="K37" s="3">
        <f t="shared" si="11"/>
        <v>113</v>
      </c>
      <c r="L37" s="3">
        <f t="shared" si="11"/>
        <v>0</v>
      </c>
      <c r="M37" s="3">
        <f t="shared" si="11"/>
        <v>0</v>
      </c>
    </row>
    <row r="38" spans="1:13" ht="12.75">
      <c r="A38" t="s">
        <v>42</v>
      </c>
      <c r="B38" t="s">
        <v>18</v>
      </c>
      <c r="C38" s="4">
        <f t="shared" si="0"/>
        <v>31546</v>
      </c>
      <c r="D38" s="4">
        <v>29478</v>
      </c>
      <c r="E38" s="4">
        <v>911</v>
      </c>
      <c r="F38" s="4">
        <v>941</v>
      </c>
      <c r="G38" s="4">
        <v>16</v>
      </c>
      <c r="H38" s="4">
        <v>3</v>
      </c>
      <c r="I38" s="4">
        <v>0</v>
      </c>
      <c r="J38" s="4">
        <v>30</v>
      </c>
      <c r="K38" s="4">
        <v>167</v>
      </c>
      <c r="L38" s="4">
        <v>0</v>
      </c>
      <c r="M38" s="4">
        <v>0</v>
      </c>
    </row>
    <row r="39" spans="1:13" ht="12.75">
      <c r="A39" t="s">
        <v>42</v>
      </c>
      <c r="B39" t="s">
        <v>19</v>
      </c>
      <c r="C39" s="4">
        <f t="shared" si="0"/>
        <v>23</v>
      </c>
      <c r="D39" s="4">
        <v>0</v>
      </c>
      <c r="E39" s="4">
        <v>5</v>
      </c>
      <c r="F39" s="4">
        <v>18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 ht="12.75">
      <c r="A40" s="5" t="s">
        <v>43</v>
      </c>
      <c r="C40" s="3">
        <f t="shared" si="0"/>
        <v>31569</v>
      </c>
      <c r="D40" s="3">
        <f>+D38+D39</f>
        <v>29478</v>
      </c>
      <c r="E40" s="3">
        <f aca="true" t="shared" si="12" ref="E40:M40">+E38+E39</f>
        <v>916</v>
      </c>
      <c r="F40" s="3">
        <f t="shared" si="12"/>
        <v>959</v>
      </c>
      <c r="G40" s="3">
        <f t="shared" si="12"/>
        <v>16</v>
      </c>
      <c r="H40" s="3">
        <f t="shared" si="12"/>
        <v>3</v>
      </c>
      <c r="I40" s="3">
        <f t="shared" si="12"/>
        <v>0</v>
      </c>
      <c r="J40" s="3">
        <f t="shared" si="12"/>
        <v>30</v>
      </c>
      <c r="K40" s="3">
        <f t="shared" si="12"/>
        <v>167</v>
      </c>
      <c r="L40" s="3">
        <f t="shared" si="12"/>
        <v>0</v>
      </c>
      <c r="M40" s="3">
        <f t="shared" si="12"/>
        <v>0</v>
      </c>
    </row>
    <row r="41" spans="1:13" ht="12.75">
      <c r="A41" t="s">
        <v>44</v>
      </c>
      <c r="B41" t="s">
        <v>18</v>
      </c>
      <c r="C41" s="4">
        <f t="shared" si="0"/>
        <v>23720</v>
      </c>
      <c r="D41" s="4">
        <v>22557</v>
      </c>
      <c r="E41" s="4">
        <v>489</v>
      </c>
      <c r="F41" s="4">
        <v>499</v>
      </c>
      <c r="G41" s="4">
        <v>17</v>
      </c>
      <c r="H41" s="4">
        <v>1</v>
      </c>
      <c r="I41" s="4">
        <v>0</v>
      </c>
      <c r="J41" s="4">
        <v>5</v>
      </c>
      <c r="K41" s="4">
        <v>152</v>
      </c>
      <c r="L41" s="4">
        <v>0</v>
      </c>
      <c r="M41" s="4">
        <v>0</v>
      </c>
    </row>
    <row r="42" spans="1:13" ht="12.75">
      <c r="A42" t="s">
        <v>44</v>
      </c>
      <c r="B42" t="s">
        <v>19</v>
      </c>
      <c r="C42" s="4">
        <f t="shared" si="0"/>
        <v>8</v>
      </c>
      <c r="D42" s="4">
        <v>0</v>
      </c>
      <c r="E42" s="4">
        <v>2</v>
      </c>
      <c r="F42" s="4">
        <v>5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5" t="s">
        <v>45</v>
      </c>
      <c r="C43" s="3">
        <f t="shared" si="0"/>
        <v>23728</v>
      </c>
      <c r="D43" s="3">
        <f>+D41+D42</f>
        <v>22557</v>
      </c>
      <c r="E43" s="3">
        <f aca="true" t="shared" si="13" ref="E43:M43">+E41+E42</f>
        <v>491</v>
      </c>
      <c r="F43" s="3">
        <f t="shared" si="13"/>
        <v>504</v>
      </c>
      <c r="G43" s="3">
        <f t="shared" si="13"/>
        <v>18</v>
      </c>
      <c r="H43" s="3">
        <f t="shared" si="13"/>
        <v>1</v>
      </c>
      <c r="I43" s="3">
        <f t="shared" si="13"/>
        <v>0</v>
      </c>
      <c r="J43" s="3">
        <f t="shared" si="13"/>
        <v>5</v>
      </c>
      <c r="K43" s="3">
        <f t="shared" si="13"/>
        <v>152</v>
      </c>
      <c r="L43" s="3">
        <f t="shared" si="13"/>
        <v>0</v>
      </c>
      <c r="M43" s="3">
        <f t="shared" si="13"/>
        <v>0</v>
      </c>
    </row>
    <row r="44" spans="1:13" ht="12.75">
      <c r="A44" t="s">
        <v>46</v>
      </c>
      <c r="B44" t="s">
        <v>18</v>
      </c>
      <c r="C44" s="4">
        <f t="shared" si="0"/>
        <v>2925</v>
      </c>
      <c r="D44" s="4">
        <v>2651</v>
      </c>
      <c r="E44" s="4">
        <v>78</v>
      </c>
      <c r="F44" s="4">
        <v>86</v>
      </c>
      <c r="G44" s="4">
        <v>0</v>
      </c>
      <c r="H44" s="4">
        <v>6</v>
      </c>
      <c r="I44" s="4">
        <v>0</v>
      </c>
      <c r="J44" s="4">
        <v>42</v>
      </c>
      <c r="K44" s="4">
        <v>62</v>
      </c>
      <c r="L44" s="4">
        <v>0</v>
      </c>
      <c r="M44" s="4">
        <v>0</v>
      </c>
    </row>
    <row r="45" spans="1:13" ht="12.75">
      <c r="A45" t="s">
        <v>46</v>
      </c>
      <c r="B45" t="s">
        <v>19</v>
      </c>
      <c r="C45" s="4">
        <f t="shared" si="0"/>
        <v>4</v>
      </c>
      <c r="D45" s="4">
        <v>0</v>
      </c>
      <c r="E45" s="4">
        <v>0</v>
      </c>
      <c r="F45" s="4">
        <v>4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1:13" ht="12.75">
      <c r="A46" s="5" t="s">
        <v>47</v>
      </c>
      <c r="C46" s="3">
        <f t="shared" si="0"/>
        <v>2929</v>
      </c>
      <c r="D46" s="3">
        <f>+D44+D45</f>
        <v>2651</v>
      </c>
      <c r="E46" s="3">
        <f aca="true" t="shared" si="14" ref="E46:M46">+E44+E45</f>
        <v>78</v>
      </c>
      <c r="F46" s="3">
        <f t="shared" si="14"/>
        <v>90</v>
      </c>
      <c r="G46" s="3">
        <f t="shared" si="14"/>
        <v>0</v>
      </c>
      <c r="H46" s="3">
        <f t="shared" si="14"/>
        <v>6</v>
      </c>
      <c r="I46" s="3">
        <f t="shared" si="14"/>
        <v>0</v>
      </c>
      <c r="J46" s="3">
        <f t="shared" si="14"/>
        <v>42</v>
      </c>
      <c r="K46" s="3">
        <f t="shared" si="14"/>
        <v>62</v>
      </c>
      <c r="L46" s="3">
        <f t="shared" si="14"/>
        <v>0</v>
      </c>
      <c r="M46" s="3">
        <f t="shared" si="14"/>
        <v>0</v>
      </c>
    </row>
    <row r="47" spans="1:13" ht="12.75">
      <c r="A47" t="s">
        <v>48</v>
      </c>
      <c r="B47" t="s">
        <v>18</v>
      </c>
      <c r="C47" s="4">
        <f t="shared" si="0"/>
        <v>14284</v>
      </c>
      <c r="D47" s="4">
        <v>13256</v>
      </c>
      <c r="E47" s="4">
        <v>449</v>
      </c>
      <c r="F47" s="4">
        <v>476</v>
      </c>
      <c r="G47" s="4">
        <v>9</v>
      </c>
      <c r="H47" s="4">
        <v>1</v>
      </c>
      <c r="I47" s="4">
        <v>0</v>
      </c>
      <c r="J47" s="4">
        <v>12</v>
      </c>
      <c r="K47" s="4">
        <v>81</v>
      </c>
      <c r="L47" s="4">
        <v>0</v>
      </c>
      <c r="M47" s="4">
        <v>0</v>
      </c>
    </row>
    <row r="48" spans="1:13" ht="12.75">
      <c r="A48" t="s">
        <v>48</v>
      </c>
      <c r="B48" t="s">
        <v>19</v>
      </c>
      <c r="C48" s="4">
        <f t="shared" si="0"/>
        <v>14</v>
      </c>
      <c r="D48" s="4">
        <v>0</v>
      </c>
      <c r="E48" s="4">
        <v>1</v>
      </c>
      <c r="F48" s="4">
        <v>12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</row>
    <row r="49" spans="1:13" ht="12.75">
      <c r="A49" s="5" t="s">
        <v>49</v>
      </c>
      <c r="C49" s="3">
        <f t="shared" si="0"/>
        <v>14298</v>
      </c>
      <c r="D49" s="3">
        <f>+D47+D48</f>
        <v>13256</v>
      </c>
      <c r="E49" s="3">
        <f aca="true" t="shared" si="15" ref="E49:M49">+E47+E48</f>
        <v>450</v>
      </c>
      <c r="F49" s="3">
        <f t="shared" si="15"/>
        <v>488</v>
      </c>
      <c r="G49" s="3">
        <f t="shared" si="15"/>
        <v>10</v>
      </c>
      <c r="H49" s="3">
        <f t="shared" si="15"/>
        <v>1</v>
      </c>
      <c r="I49" s="3">
        <f t="shared" si="15"/>
        <v>0</v>
      </c>
      <c r="J49" s="3">
        <f t="shared" si="15"/>
        <v>12</v>
      </c>
      <c r="K49" s="3">
        <f t="shared" si="15"/>
        <v>81</v>
      </c>
      <c r="L49" s="3">
        <f t="shared" si="15"/>
        <v>0</v>
      </c>
      <c r="M49" s="3">
        <f t="shared" si="15"/>
        <v>0</v>
      </c>
    </row>
    <row r="50" spans="1:13" ht="12.75">
      <c r="A50" t="s">
        <v>50</v>
      </c>
      <c r="B50" t="s">
        <v>18</v>
      </c>
      <c r="C50" s="4">
        <f t="shared" si="0"/>
        <v>5521</v>
      </c>
      <c r="D50" s="4">
        <v>4893</v>
      </c>
      <c r="E50" s="4">
        <v>201</v>
      </c>
      <c r="F50" s="4">
        <v>258</v>
      </c>
      <c r="G50" s="4">
        <v>3</v>
      </c>
      <c r="H50" s="4">
        <v>3</v>
      </c>
      <c r="I50" s="4">
        <v>0</v>
      </c>
      <c r="J50" s="4">
        <v>65</v>
      </c>
      <c r="K50" s="4">
        <v>98</v>
      </c>
      <c r="L50" s="4">
        <v>0</v>
      </c>
      <c r="M50" s="4">
        <v>0</v>
      </c>
    </row>
    <row r="51" spans="1:13" ht="12.75">
      <c r="A51" t="s">
        <v>50</v>
      </c>
      <c r="B51" t="s">
        <v>19</v>
      </c>
      <c r="C51" s="4">
        <f t="shared" si="0"/>
        <v>35</v>
      </c>
      <c r="D51" s="4">
        <v>0</v>
      </c>
      <c r="E51" s="4">
        <v>1</v>
      </c>
      <c r="F51" s="4">
        <v>34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</row>
    <row r="52" spans="1:13" ht="12.75">
      <c r="A52" s="5" t="s">
        <v>51</v>
      </c>
      <c r="C52" s="3">
        <f t="shared" si="0"/>
        <v>5556</v>
      </c>
      <c r="D52" s="3">
        <f>+D50+D51</f>
        <v>4893</v>
      </c>
      <c r="E52" s="3">
        <f aca="true" t="shared" si="16" ref="E52:M52">+E50+E51</f>
        <v>202</v>
      </c>
      <c r="F52" s="3">
        <f t="shared" si="16"/>
        <v>292</v>
      </c>
      <c r="G52" s="3">
        <f t="shared" si="16"/>
        <v>3</v>
      </c>
      <c r="H52" s="3">
        <f t="shared" si="16"/>
        <v>3</v>
      </c>
      <c r="I52" s="3">
        <f t="shared" si="16"/>
        <v>0</v>
      </c>
      <c r="J52" s="3">
        <f t="shared" si="16"/>
        <v>65</v>
      </c>
      <c r="K52" s="3">
        <f t="shared" si="16"/>
        <v>98</v>
      </c>
      <c r="L52" s="3">
        <f t="shared" si="16"/>
        <v>0</v>
      </c>
      <c r="M52" s="3">
        <f t="shared" si="16"/>
        <v>0</v>
      </c>
    </row>
    <row r="53" spans="1:13" ht="12.75">
      <c r="A53" t="s">
        <v>52</v>
      </c>
      <c r="B53" t="s">
        <v>18</v>
      </c>
      <c r="C53" s="4">
        <f t="shared" si="0"/>
        <v>1511</v>
      </c>
      <c r="D53" s="4">
        <v>1368</v>
      </c>
      <c r="E53" s="4">
        <v>42</v>
      </c>
      <c r="F53" s="4">
        <v>50</v>
      </c>
      <c r="G53" s="4">
        <v>0</v>
      </c>
      <c r="H53" s="4">
        <v>1</v>
      </c>
      <c r="I53" s="4">
        <v>0</v>
      </c>
      <c r="J53" s="4">
        <v>21</v>
      </c>
      <c r="K53" s="4">
        <v>29</v>
      </c>
      <c r="L53" s="4">
        <v>0</v>
      </c>
      <c r="M53" s="4">
        <v>0</v>
      </c>
    </row>
    <row r="54" spans="1:13" ht="12.75">
      <c r="A54" t="s">
        <v>52</v>
      </c>
      <c r="B54" t="s">
        <v>19</v>
      </c>
      <c r="C54" s="4">
        <f t="shared" si="0"/>
        <v>8</v>
      </c>
      <c r="D54" s="4">
        <v>0</v>
      </c>
      <c r="E54" s="4">
        <v>0</v>
      </c>
      <c r="F54" s="4">
        <v>8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</row>
    <row r="55" spans="1:13" ht="12.75">
      <c r="A55" s="5" t="s">
        <v>53</v>
      </c>
      <c r="C55" s="3">
        <f t="shared" si="0"/>
        <v>1519</v>
      </c>
      <c r="D55" s="3">
        <f>+D53+D54</f>
        <v>1368</v>
      </c>
      <c r="E55" s="3">
        <f aca="true" t="shared" si="17" ref="E55:M55">+E53+E54</f>
        <v>42</v>
      </c>
      <c r="F55" s="3">
        <f t="shared" si="17"/>
        <v>58</v>
      </c>
      <c r="G55" s="3">
        <f t="shared" si="17"/>
        <v>0</v>
      </c>
      <c r="H55" s="3">
        <f t="shared" si="17"/>
        <v>1</v>
      </c>
      <c r="I55" s="3">
        <f t="shared" si="17"/>
        <v>0</v>
      </c>
      <c r="J55" s="3">
        <f t="shared" si="17"/>
        <v>21</v>
      </c>
      <c r="K55" s="3">
        <f t="shared" si="17"/>
        <v>29</v>
      </c>
      <c r="L55" s="3">
        <f t="shared" si="17"/>
        <v>0</v>
      </c>
      <c r="M55" s="3">
        <f t="shared" si="17"/>
        <v>0</v>
      </c>
    </row>
    <row r="56" spans="1:13" ht="12.75">
      <c r="A56" t="s">
        <v>54</v>
      </c>
      <c r="B56" t="s">
        <v>18</v>
      </c>
      <c r="C56" s="4">
        <f t="shared" si="0"/>
        <v>2518</v>
      </c>
      <c r="D56" s="4">
        <v>2195</v>
      </c>
      <c r="E56" s="4">
        <v>112</v>
      </c>
      <c r="F56" s="4">
        <v>117</v>
      </c>
      <c r="G56" s="4">
        <v>4</v>
      </c>
      <c r="H56" s="4">
        <v>1</v>
      </c>
      <c r="I56" s="4">
        <v>0</v>
      </c>
      <c r="J56" s="4">
        <v>1</v>
      </c>
      <c r="K56" s="4">
        <v>88</v>
      </c>
      <c r="L56" s="4">
        <v>0</v>
      </c>
      <c r="M56" s="4">
        <v>0</v>
      </c>
    </row>
    <row r="57" spans="1:13" ht="12.75">
      <c r="A57" s="5" t="s">
        <v>55</v>
      </c>
      <c r="C57" s="3">
        <f t="shared" si="0"/>
        <v>2518</v>
      </c>
      <c r="D57" s="3">
        <f>+D56</f>
        <v>2195</v>
      </c>
      <c r="E57" s="3">
        <f aca="true" t="shared" si="18" ref="E57:M57">+E56</f>
        <v>112</v>
      </c>
      <c r="F57" s="3">
        <f t="shared" si="18"/>
        <v>117</v>
      </c>
      <c r="G57" s="3">
        <f t="shared" si="18"/>
        <v>4</v>
      </c>
      <c r="H57" s="3">
        <f t="shared" si="18"/>
        <v>1</v>
      </c>
      <c r="I57" s="3">
        <f t="shared" si="18"/>
        <v>0</v>
      </c>
      <c r="J57" s="3">
        <f t="shared" si="18"/>
        <v>1</v>
      </c>
      <c r="K57" s="3">
        <f t="shared" si="18"/>
        <v>88</v>
      </c>
      <c r="L57" s="3">
        <f t="shared" si="18"/>
        <v>0</v>
      </c>
      <c r="M57" s="3">
        <f t="shared" si="18"/>
        <v>0</v>
      </c>
    </row>
    <row r="58" spans="1:13" ht="12.75">
      <c r="A58" t="s">
        <v>56</v>
      </c>
      <c r="B58" t="s">
        <v>18</v>
      </c>
      <c r="C58" s="4">
        <f t="shared" si="0"/>
        <v>1533</v>
      </c>
      <c r="D58" s="4">
        <v>1430</v>
      </c>
      <c r="E58" s="4">
        <v>27</v>
      </c>
      <c r="F58" s="4">
        <v>34</v>
      </c>
      <c r="G58" s="4">
        <v>0</v>
      </c>
      <c r="H58" s="4">
        <v>1</v>
      </c>
      <c r="I58" s="4">
        <v>0</v>
      </c>
      <c r="J58" s="4">
        <v>10</v>
      </c>
      <c r="K58" s="4">
        <v>31</v>
      </c>
      <c r="L58" s="4">
        <v>0</v>
      </c>
      <c r="M58" s="4">
        <v>0</v>
      </c>
    </row>
    <row r="59" spans="1:13" ht="12.75">
      <c r="A59" t="s">
        <v>56</v>
      </c>
      <c r="B59" t="s">
        <v>19</v>
      </c>
      <c r="C59" s="4">
        <f t="shared" si="0"/>
        <v>8</v>
      </c>
      <c r="D59" s="4">
        <v>0</v>
      </c>
      <c r="E59" s="4">
        <v>0</v>
      </c>
      <c r="F59" s="4">
        <v>8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</row>
    <row r="60" spans="1:13" ht="12.75">
      <c r="A60" s="5" t="s">
        <v>57</v>
      </c>
      <c r="C60" s="3">
        <f t="shared" si="0"/>
        <v>1541</v>
      </c>
      <c r="D60" s="3">
        <f>+D58+D59</f>
        <v>1430</v>
      </c>
      <c r="E60" s="3">
        <f aca="true" t="shared" si="19" ref="E60:M60">+E58+E59</f>
        <v>27</v>
      </c>
      <c r="F60" s="3">
        <f t="shared" si="19"/>
        <v>42</v>
      </c>
      <c r="G60" s="3">
        <f t="shared" si="19"/>
        <v>0</v>
      </c>
      <c r="H60" s="3">
        <f t="shared" si="19"/>
        <v>1</v>
      </c>
      <c r="I60" s="3">
        <f t="shared" si="19"/>
        <v>0</v>
      </c>
      <c r="J60" s="3">
        <f t="shared" si="19"/>
        <v>10</v>
      </c>
      <c r="K60" s="3">
        <f t="shared" si="19"/>
        <v>31</v>
      </c>
      <c r="L60" s="3">
        <f t="shared" si="19"/>
        <v>0</v>
      </c>
      <c r="M60" s="3">
        <f t="shared" si="19"/>
        <v>0</v>
      </c>
    </row>
    <row r="61" spans="3:13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5" t="s">
        <v>58</v>
      </c>
      <c r="C62" s="3">
        <f>+C7+C10+C13+C16+C19+C21+C27+C30+C32+C35+C38+C41+C44+C47+C50+C53+C56+C58</f>
        <v>192600</v>
      </c>
      <c r="D62" s="3">
        <f aca="true" t="shared" si="20" ref="D62:M62">+D7+D10+D13+D16+D19+D21+D27+D30+D32+D35+D38+D41+D44+D47+D50+D53+D56+D58</f>
        <v>175280</v>
      </c>
      <c r="E62" s="3">
        <f t="shared" si="20"/>
        <v>7168</v>
      </c>
      <c r="F62" s="3">
        <f t="shared" si="20"/>
        <v>7563</v>
      </c>
      <c r="G62" s="3">
        <f t="shared" si="20"/>
        <v>111</v>
      </c>
      <c r="H62" s="3">
        <f t="shared" si="20"/>
        <v>50</v>
      </c>
      <c r="I62" s="3">
        <f t="shared" si="20"/>
        <v>0</v>
      </c>
      <c r="J62" s="3">
        <f t="shared" si="20"/>
        <v>542</v>
      </c>
      <c r="K62" s="3">
        <f t="shared" si="20"/>
        <v>1886</v>
      </c>
      <c r="L62" s="3">
        <f t="shared" si="20"/>
        <v>0</v>
      </c>
      <c r="M62" s="3">
        <f t="shared" si="20"/>
        <v>0</v>
      </c>
    </row>
    <row r="63" spans="1:13" ht="12.75">
      <c r="A63" s="5" t="s">
        <v>59</v>
      </c>
      <c r="C63" s="3">
        <f>+C24</f>
        <v>9718</v>
      </c>
      <c r="D63" s="3">
        <f aca="true" t="shared" si="21" ref="D63:M63">+D24</f>
        <v>8644</v>
      </c>
      <c r="E63" s="3">
        <f t="shared" si="21"/>
        <v>922</v>
      </c>
      <c r="F63" s="3">
        <f t="shared" si="21"/>
        <v>45</v>
      </c>
      <c r="G63" s="3">
        <f t="shared" si="21"/>
        <v>1</v>
      </c>
      <c r="H63" s="3">
        <f t="shared" si="21"/>
        <v>1</v>
      </c>
      <c r="I63" s="3">
        <f t="shared" si="21"/>
        <v>0</v>
      </c>
      <c r="J63" s="3">
        <f t="shared" si="21"/>
        <v>79</v>
      </c>
      <c r="K63" s="3">
        <f t="shared" si="21"/>
        <v>26</v>
      </c>
      <c r="L63" s="3">
        <f t="shared" si="21"/>
        <v>0</v>
      </c>
      <c r="M63" s="3">
        <f t="shared" si="21"/>
        <v>0</v>
      </c>
    </row>
    <row r="64" spans="1:13" ht="12.75">
      <c r="A64" s="5" t="s">
        <v>60</v>
      </c>
      <c r="C64" s="3">
        <f>+C8+C11+C14+C17+C22+C25+C28+C33+C36+C39+C42+C45+C48+C51+C54+C59</f>
        <v>194</v>
      </c>
      <c r="D64" s="3">
        <f aca="true" t="shared" si="22" ref="D64:M64">+D8+D11+D14+D17+D22+D25+D28+D33+D36+D39+D42+D45+D48+D51+D54+D59</f>
        <v>0</v>
      </c>
      <c r="E64" s="3">
        <f t="shared" si="22"/>
        <v>26</v>
      </c>
      <c r="F64" s="3">
        <f t="shared" si="22"/>
        <v>166</v>
      </c>
      <c r="G64" s="3">
        <f t="shared" si="22"/>
        <v>2</v>
      </c>
      <c r="H64" s="3">
        <f t="shared" si="22"/>
        <v>0</v>
      </c>
      <c r="I64" s="3">
        <f t="shared" si="22"/>
        <v>0</v>
      </c>
      <c r="J64" s="3">
        <f t="shared" si="22"/>
        <v>0</v>
      </c>
      <c r="K64" s="3">
        <f t="shared" si="22"/>
        <v>0</v>
      </c>
      <c r="L64" s="3">
        <f t="shared" si="22"/>
        <v>0</v>
      </c>
      <c r="M64" s="3">
        <f t="shared" si="22"/>
        <v>0</v>
      </c>
    </row>
    <row r="65" spans="1:13" ht="12.75">
      <c r="A65" s="5" t="s">
        <v>61</v>
      </c>
      <c r="C65" s="3">
        <f>+C9+C12+C15+C18+C20+C23+C26+C29+C31+C34+C37+C40+C43+C46+C49+C52+C55+C57+C60</f>
        <v>202512</v>
      </c>
      <c r="D65" s="3">
        <f aca="true" t="shared" si="23" ref="D65:M65">+D9+D12+D15+D18+D20+D23+D26+D29+D31+D34+D37+D40+D43+D46+D49+D52+D55+D57+D60</f>
        <v>183924</v>
      </c>
      <c r="E65" s="3">
        <f t="shared" si="23"/>
        <v>8116</v>
      </c>
      <c r="F65" s="3">
        <f t="shared" si="23"/>
        <v>7774</v>
      </c>
      <c r="G65" s="3">
        <f t="shared" si="23"/>
        <v>114</v>
      </c>
      <c r="H65" s="3">
        <f t="shared" si="23"/>
        <v>51</v>
      </c>
      <c r="I65" s="3">
        <f t="shared" si="23"/>
        <v>0</v>
      </c>
      <c r="J65" s="3">
        <f t="shared" si="23"/>
        <v>621</v>
      </c>
      <c r="K65" s="3">
        <f t="shared" si="23"/>
        <v>1912</v>
      </c>
      <c r="L65" s="3">
        <f t="shared" si="23"/>
        <v>0</v>
      </c>
      <c r="M65" s="3">
        <f t="shared" si="23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2012-12-11T21:59:57Z</cp:lastPrinted>
  <dcterms:created xsi:type="dcterms:W3CDTF">2012-12-10T20:13:50Z</dcterms:created>
  <dcterms:modified xsi:type="dcterms:W3CDTF">2012-12-11T22:00:09Z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