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tucumanfactur" sheetId="1" r:id="rId1"/>
    <sheet name="tucum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<sst xmlns="http://schemas.openxmlformats.org/spreadsheetml/2006/main" count="177" uniqueCount="57">
  <si>
    <t>AÑO 2011</t>
  </si>
  <si>
    <t>Provincia de TUCUMAN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</si>
  <si>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</si>
  <si>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</si>
  <si>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</si>
  <si>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</si>
  <si>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</si>
  <si>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</si>
  <si>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</si>
  <si>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</si>
  <si>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</si>
  <si>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</si>
  <si>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</si>
  <si>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</si>
  <si>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</si>
  <si>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</si>
  <si>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</si>
  <si>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Burruyacú</t>
  </si>
  <si>
    <t>EDET</t>
  </si>
  <si>
    <t>Total Burruyacú</t>
  </si>
  <si>
    <t>Capital</t>
  </si>
  <si>
    <t>GUMEM</t>
  </si>
  <si>
    <t>Total Capital</t>
  </si>
  <si>
    <t>Chicligasta</t>
  </si>
  <si>
    <t>Total Chicligasta</t>
  </si>
  <si>
    <t>Cruz Alta</t>
  </si>
  <si>
    <t>Total Cruz Alta</t>
  </si>
  <si>
    <t>Famaillá</t>
  </si>
  <si>
    <t>Total Famaillá</t>
  </si>
  <si>
    <t>Graneros</t>
  </si>
  <si>
    <t>Total Graneros</t>
  </si>
  <si>
    <t>Juan Bautista Alberdi</t>
  </si>
  <si>
    <t>Total Juan Bautista Alberdi</t>
  </si>
  <si>
    <t>La Cocha</t>
  </si>
  <si>
    <t>Total La Cocha</t>
  </si>
  <si>
    <t>Leales</t>
  </si>
  <si>
    <t>Total Leales</t>
  </si>
  <si>
    <t>Lules</t>
  </si>
  <si>
    <t>Total Lules</t>
  </si>
  <si>
    <t>Monteros</t>
  </si>
  <si>
    <t>Total Monteros</t>
  </si>
  <si>
    <t>Río Chico</t>
  </si>
  <si>
    <t>Total Río Chico</t>
  </si>
  <si>
    <t>Simoca</t>
  </si>
  <si>
    <t>Total Simoca</t>
  </si>
  <si>
    <t>Tafí del Valle</t>
  </si>
  <si>
    <t>Total Tafí del Valle</t>
  </si>
  <si>
    <t>Tafí Viejo</t>
  </si>
  <si>
    <t>Total Tafí Viejo</t>
  </si>
  <si>
    <t>Trancas</t>
  </si>
  <si>
    <t>Total Trancas</t>
  </si>
  <si>
    <t>Yerba Buena</t>
  </si>
  <si>
    <t>Total Yerba Buena</t>
  </si>
  <si>
    <t>TOTAL EDET</t>
  </si>
  <si>
    <t>TOTAL GUMEM,</t>
  </si>
  <si>
    <t>TOTAL TUCUMAN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</si>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</sst>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33">
      <selection activeCell="B59" sqref="B59"/>
    </sheetView>
  </sheetViews>
  <sheetFormatPr defaultColWidth="11.421875" defaultRowHeight="12.75"/>
  <cols>
    <col min="1" max="1" width="21.00390625" style="0" customWidth="1"/>
    <col min="9" max="9" width="10.00390625" style="0" customWidth="1"/>
    <col min="10" max="10" width="9.57421875" style="0" customWidth="1"/>
    <col min="11" max="11" width="9.28125" style="0" customWidth="1"/>
    <col min="12" max="12" width="8.57421875" style="0" customWidth="1"/>
    <col min="13" max="13" width="9.281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54331.647</v>
      </c>
      <c r="D7" s="4">
        <v>19988.299</v>
      </c>
      <c r="E7" s="4">
        <v>8057.226</v>
      </c>
      <c r="F7" s="4">
        <v>23315.095</v>
      </c>
      <c r="G7" s="4">
        <v>0</v>
      </c>
      <c r="H7" s="4">
        <v>2971.027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2.75">
      <c r="A8" s="5" t="s">
        <v>19</v>
      </c>
      <c r="C8" s="3">
        <f aca="true" t="shared" si="0" ref="C8:C49">SUM(D8:M8)</f>
        <v>54331.647</v>
      </c>
      <c r="D8" s="3">
        <f>+D7</f>
        <v>19988.299</v>
      </c>
      <c r="E8" s="3">
        <f aca="true" t="shared" si="1" ref="E8:M8">+E7</f>
        <v>8057.226</v>
      </c>
      <c r="F8" s="3">
        <f t="shared" si="1"/>
        <v>23315.095</v>
      </c>
      <c r="G8" s="3">
        <f t="shared" si="1"/>
        <v>0</v>
      </c>
      <c r="H8" s="3">
        <f t="shared" si="1"/>
        <v>2971.027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</row>
    <row r="9" spans="1:13" ht="12.75">
      <c r="A9" t="s">
        <v>20</v>
      </c>
      <c r="B9" t="s">
        <v>18</v>
      </c>
      <c r="C9" s="4">
        <f t="shared" si="0"/>
        <v>841172.209</v>
      </c>
      <c r="D9" s="4">
        <v>470426.275</v>
      </c>
      <c r="E9" s="4">
        <v>191315.209</v>
      </c>
      <c r="F9" s="4">
        <v>147179.695</v>
      </c>
      <c r="G9" s="4">
        <v>0</v>
      </c>
      <c r="H9" s="4">
        <v>32251.03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2.75">
      <c r="A10" t="s">
        <v>20</v>
      </c>
      <c r="B10" t="s">
        <v>21</v>
      </c>
      <c r="C10" s="4">
        <f t="shared" si="0"/>
        <v>86174.89</v>
      </c>
      <c r="D10" s="4">
        <v>0</v>
      </c>
      <c r="E10" s="4">
        <v>21094.88</v>
      </c>
      <c r="F10" s="4">
        <v>65080.01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s="5" t="s">
        <v>22</v>
      </c>
      <c r="C11" s="3">
        <f t="shared" si="0"/>
        <v>927347.0990000002</v>
      </c>
      <c r="D11" s="3">
        <f>+D9+D10</f>
        <v>470426.275</v>
      </c>
      <c r="E11" s="3">
        <f aca="true" t="shared" si="2" ref="E11:M11">+E9+E10</f>
        <v>212410.089</v>
      </c>
      <c r="F11" s="3">
        <f t="shared" si="2"/>
        <v>212259.70500000002</v>
      </c>
      <c r="G11" s="3">
        <f t="shared" si="2"/>
        <v>0</v>
      </c>
      <c r="H11" s="3">
        <f t="shared" si="2"/>
        <v>32251.03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</row>
    <row r="12" spans="1:13" ht="12.75">
      <c r="A12" t="s">
        <v>23</v>
      </c>
      <c r="B12" t="s">
        <v>18</v>
      </c>
      <c r="C12" s="4">
        <f t="shared" si="0"/>
        <v>87353.43999999999</v>
      </c>
      <c r="D12" s="4">
        <v>50390.578</v>
      </c>
      <c r="E12" s="4">
        <v>20116.996</v>
      </c>
      <c r="F12" s="4">
        <v>10992.208</v>
      </c>
      <c r="G12" s="4">
        <v>0</v>
      </c>
      <c r="H12" s="4">
        <v>5853.658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87353.43999999999</v>
      </c>
      <c r="D13" s="3">
        <f>+D12</f>
        <v>50390.578</v>
      </c>
      <c r="E13" s="3">
        <f aca="true" t="shared" si="3" ref="E13:M13">+E12</f>
        <v>20116.996</v>
      </c>
      <c r="F13" s="3">
        <f t="shared" si="3"/>
        <v>10992.208</v>
      </c>
      <c r="G13" s="3">
        <f t="shared" si="3"/>
        <v>0</v>
      </c>
      <c r="H13" s="3">
        <f t="shared" si="3"/>
        <v>5853.658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</row>
    <row r="14" spans="1:13" ht="12.75">
      <c r="A14" t="s">
        <v>25</v>
      </c>
      <c r="B14" t="s">
        <v>18</v>
      </c>
      <c r="C14" s="4">
        <f t="shared" si="0"/>
        <v>193637.989</v>
      </c>
      <c r="D14" s="4">
        <v>109511.742</v>
      </c>
      <c r="E14" s="4">
        <v>31287.23</v>
      </c>
      <c r="F14" s="4">
        <v>40385.536</v>
      </c>
      <c r="G14" s="4">
        <v>0</v>
      </c>
      <c r="H14" s="4">
        <v>12453.481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t="s">
        <v>25</v>
      </c>
      <c r="B15" t="s">
        <v>21</v>
      </c>
      <c r="C15" s="4">
        <f t="shared" si="0"/>
        <v>2578.02</v>
      </c>
      <c r="D15" s="4">
        <v>0</v>
      </c>
      <c r="E15" s="4">
        <v>1502.69</v>
      </c>
      <c r="F15" s="4">
        <v>1075.33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196216.00900000002</v>
      </c>
      <c r="D16" s="3">
        <f>+D14+D15</f>
        <v>109511.742</v>
      </c>
      <c r="E16" s="3">
        <f aca="true" t="shared" si="4" ref="E16:M16">+E14+E15</f>
        <v>32789.92</v>
      </c>
      <c r="F16" s="3">
        <f t="shared" si="4"/>
        <v>41460.866</v>
      </c>
      <c r="G16" s="3">
        <f t="shared" si="4"/>
        <v>0</v>
      </c>
      <c r="H16" s="3">
        <f t="shared" si="4"/>
        <v>12453.481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3">
        <f t="shared" si="4"/>
        <v>0</v>
      </c>
      <c r="M16" s="3">
        <f t="shared" si="4"/>
        <v>0</v>
      </c>
    </row>
    <row r="17" spans="1:13" ht="12.75">
      <c r="A17" t="s">
        <v>27</v>
      </c>
      <c r="B17" t="s">
        <v>18</v>
      </c>
      <c r="C17" s="4">
        <f t="shared" si="0"/>
        <v>34775.625</v>
      </c>
      <c r="D17" s="4">
        <v>18588.557</v>
      </c>
      <c r="E17" s="4">
        <v>7591.026</v>
      </c>
      <c r="F17" s="4">
        <v>5667.548</v>
      </c>
      <c r="G17" s="4">
        <v>0</v>
      </c>
      <c r="H17" s="4">
        <v>2928.494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>
      <c r="A18" t="s">
        <v>27</v>
      </c>
      <c r="B18" t="s">
        <v>21</v>
      </c>
      <c r="C18" s="4">
        <f t="shared" si="0"/>
        <v>58774.46</v>
      </c>
      <c r="D18" s="4">
        <v>0</v>
      </c>
      <c r="E18" s="4">
        <v>0</v>
      </c>
      <c r="F18" s="4">
        <v>58774.46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2.75">
      <c r="A19" s="5" t="s">
        <v>28</v>
      </c>
      <c r="C19" s="3">
        <f t="shared" si="0"/>
        <v>93550.085</v>
      </c>
      <c r="D19" s="3">
        <f>+D17+D18</f>
        <v>18588.557</v>
      </c>
      <c r="E19" s="3">
        <f aca="true" t="shared" si="5" ref="E19:M19">+E17+E18</f>
        <v>7591.026</v>
      </c>
      <c r="F19" s="3">
        <f t="shared" si="5"/>
        <v>64442.008</v>
      </c>
      <c r="G19" s="3">
        <f t="shared" si="5"/>
        <v>0</v>
      </c>
      <c r="H19" s="3">
        <f t="shared" si="5"/>
        <v>2928.494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</row>
    <row r="20" spans="1:13" ht="12.75">
      <c r="A20" t="s">
        <v>29</v>
      </c>
      <c r="B20" t="s">
        <v>18</v>
      </c>
      <c r="C20" s="4">
        <f t="shared" si="0"/>
        <v>20714.181</v>
      </c>
      <c r="D20" s="4">
        <v>6099.144</v>
      </c>
      <c r="E20" s="4">
        <v>1948.622</v>
      </c>
      <c r="F20" s="4">
        <v>11608.553</v>
      </c>
      <c r="G20" s="4">
        <v>0</v>
      </c>
      <c r="H20" s="4">
        <v>1057.862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2.75">
      <c r="A21" s="5" t="s">
        <v>30</v>
      </c>
      <c r="C21" s="3">
        <f t="shared" si="0"/>
        <v>20714.181</v>
      </c>
      <c r="D21" s="3">
        <f>+D20</f>
        <v>6099.144</v>
      </c>
      <c r="E21" s="3">
        <f aca="true" t="shared" si="6" ref="E21:M21">+E20</f>
        <v>1948.622</v>
      </c>
      <c r="F21" s="3">
        <f t="shared" si="6"/>
        <v>11608.553</v>
      </c>
      <c r="G21" s="3">
        <f t="shared" si="6"/>
        <v>0</v>
      </c>
      <c r="H21" s="3">
        <f t="shared" si="6"/>
        <v>1057.862</v>
      </c>
      <c r="I21" s="3">
        <f t="shared" si="6"/>
        <v>0</v>
      </c>
      <c r="J21" s="3">
        <f t="shared" si="6"/>
        <v>0</v>
      </c>
      <c r="K21" s="3">
        <f t="shared" si="6"/>
        <v>0</v>
      </c>
      <c r="L21" s="3">
        <f t="shared" si="6"/>
        <v>0</v>
      </c>
      <c r="M21" s="3">
        <f t="shared" si="6"/>
        <v>0</v>
      </c>
    </row>
    <row r="22" spans="1:13" ht="12.75">
      <c r="A22" t="s">
        <v>31</v>
      </c>
      <c r="B22" t="s">
        <v>18</v>
      </c>
      <c r="C22" s="4">
        <f t="shared" si="0"/>
        <v>31489.082000000002</v>
      </c>
      <c r="D22" s="4">
        <v>17737.679</v>
      </c>
      <c r="E22" s="4">
        <v>7136.48</v>
      </c>
      <c r="F22" s="4">
        <v>3904.272</v>
      </c>
      <c r="G22" s="4">
        <v>0</v>
      </c>
      <c r="H22" s="4">
        <v>2710.651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>
      <c r="A23" s="5" t="s">
        <v>32</v>
      </c>
      <c r="C23" s="3">
        <f t="shared" si="0"/>
        <v>31489.082000000002</v>
      </c>
      <c r="D23" s="3">
        <f>+D22</f>
        <v>17737.679</v>
      </c>
      <c r="E23" s="3">
        <f aca="true" t="shared" si="7" ref="E23:M23">+E22</f>
        <v>7136.48</v>
      </c>
      <c r="F23" s="3">
        <f t="shared" si="7"/>
        <v>3904.272</v>
      </c>
      <c r="G23" s="3">
        <f t="shared" si="7"/>
        <v>0</v>
      </c>
      <c r="H23" s="3">
        <f t="shared" si="7"/>
        <v>2710.651</v>
      </c>
      <c r="I23" s="3">
        <f t="shared" si="7"/>
        <v>0</v>
      </c>
      <c r="J23" s="3">
        <f t="shared" si="7"/>
        <v>0</v>
      </c>
      <c r="K23" s="3">
        <f t="shared" si="7"/>
        <v>0</v>
      </c>
      <c r="L23" s="3">
        <f t="shared" si="7"/>
        <v>0</v>
      </c>
      <c r="M23" s="3">
        <f t="shared" si="7"/>
        <v>0</v>
      </c>
    </row>
    <row r="24" spans="1:13" ht="12.75">
      <c r="A24" t="s">
        <v>33</v>
      </c>
      <c r="B24" t="s">
        <v>18</v>
      </c>
      <c r="C24" s="4">
        <f t="shared" si="0"/>
        <v>19297.341</v>
      </c>
      <c r="D24" s="4">
        <v>10442.551</v>
      </c>
      <c r="E24" s="4">
        <v>4080.394</v>
      </c>
      <c r="F24" s="4">
        <v>3184.894</v>
      </c>
      <c r="G24" s="4">
        <v>0</v>
      </c>
      <c r="H24" s="4">
        <v>1589.502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2.75">
      <c r="A25" s="5" t="s">
        <v>34</v>
      </c>
      <c r="C25" s="3">
        <f t="shared" si="0"/>
        <v>19297.341</v>
      </c>
      <c r="D25" s="3">
        <f>+D24</f>
        <v>10442.551</v>
      </c>
      <c r="E25" s="3">
        <f aca="true" t="shared" si="8" ref="E25:M25">+E24</f>
        <v>4080.394</v>
      </c>
      <c r="F25" s="3">
        <f t="shared" si="8"/>
        <v>3184.894</v>
      </c>
      <c r="G25" s="3">
        <f t="shared" si="8"/>
        <v>0</v>
      </c>
      <c r="H25" s="3">
        <f t="shared" si="8"/>
        <v>1589.502</v>
      </c>
      <c r="I25" s="3">
        <f t="shared" si="8"/>
        <v>0</v>
      </c>
      <c r="J25" s="3">
        <f t="shared" si="8"/>
        <v>0</v>
      </c>
      <c r="K25" s="3">
        <f t="shared" si="8"/>
        <v>0</v>
      </c>
      <c r="L25" s="3">
        <f t="shared" si="8"/>
        <v>0</v>
      </c>
      <c r="M25" s="3">
        <f t="shared" si="8"/>
        <v>0</v>
      </c>
    </row>
    <row r="26" spans="1:13" ht="12.75">
      <c r="A26" t="s">
        <v>35</v>
      </c>
      <c r="B26" t="s">
        <v>18</v>
      </c>
      <c r="C26" s="4">
        <f t="shared" si="0"/>
        <v>45153.13399999999</v>
      </c>
      <c r="D26" s="4">
        <v>28106.965</v>
      </c>
      <c r="E26" s="4">
        <v>6660.125</v>
      </c>
      <c r="F26" s="4">
        <v>6634.757</v>
      </c>
      <c r="G26" s="4">
        <v>0</v>
      </c>
      <c r="H26" s="4">
        <v>3751.287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t="s">
        <v>35</v>
      </c>
      <c r="B27" t="s">
        <v>21</v>
      </c>
      <c r="C27" s="4">
        <f t="shared" si="0"/>
        <v>151.44</v>
      </c>
      <c r="D27" s="4">
        <v>0</v>
      </c>
      <c r="E27" s="4">
        <v>0</v>
      </c>
      <c r="F27" s="4">
        <v>151.44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s="5" t="s">
        <v>36</v>
      </c>
      <c r="C28" s="3">
        <f t="shared" si="0"/>
        <v>45304.57399999999</v>
      </c>
      <c r="D28" s="3">
        <f>+D26+D27</f>
        <v>28106.965</v>
      </c>
      <c r="E28" s="3">
        <f aca="true" t="shared" si="9" ref="E28:M28">+E26+E27</f>
        <v>6660.125</v>
      </c>
      <c r="F28" s="3">
        <f t="shared" si="9"/>
        <v>6786.196999999999</v>
      </c>
      <c r="G28" s="3">
        <f t="shared" si="9"/>
        <v>0</v>
      </c>
      <c r="H28" s="3">
        <f t="shared" si="9"/>
        <v>3751.287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</row>
    <row r="29" spans="1:13" ht="12.75">
      <c r="A29" t="s">
        <v>37</v>
      </c>
      <c r="B29" t="s">
        <v>18</v>
      </c>
      <c r="C29" s="4">
        <f t="shared" si="0"/>
        <v>78504.17199999999</v>
      </c>
      <c r="D29" s="4">
        <v>41922.189</v>
      </c>
      <c r="E29" s="4">
        <v>14321.286</v>
      </c>
      <c r="F29" s="4">
        <v>17772.977</v>
      </c>
      <c r="G29" s="4">
        <v>0</v>
      </c>
      <c r="H29" s="4">
        <v>4487.72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12.75">
      <c r="A30" t="s">
        <v>37</v>
      </c>
      <c r="B30" t="s">
        <v>21</v>
      </c>
      <c r="C30" s="4">
        <f t="shared" si="0"/>
        <v>149966.42</v>
      </c>
      <c r="D30" s="4">
        <v>0</v>
      </c>
      <c r="E30" s="4">
        <v>0</v>
      </c>
      <c r="F30" s="4">
        <v>149966.42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5" t="s">
        <v>38</v>
      </c>
      <c r="C31" s="3">
        <f t="shared" si="0"/>
        <v>228470.592</v>
      </c>
      <c r="D31" s="3">
        <f>+D29+D30</f>
        <v>41922.189</v>
      </c>
      <c r="E31" s="3">
        <f aca="true" t="shared" si="10" ref="E31:M31">+E29+E30</f>
        <v>14321.286</v>
      </c>
      <c r="F31" s="3">
        <f t="shared" si="10"/>
        <v>167739.397</v>
      </c>
      <c r="G31" s="3">
        <f t="shared" si="10"/>
        <v>0</v>
      </c>
      <c r="H31" s="3">
        <f t="shared" si="10"/>
        <v>4487.72</v>
      </c>
      <c r="I31" s="3">
        <f t="shared" si="10"/>
        <v>0</v>
      </c>
      <c r="J31" s="3">
        <f t="shared" si="10"/>
        <v>0</v>
      </c>
      <c r="K31" s="3">
        <f t="shared" si="10"/>
        <v>0</v>
      </c>
      <c r="L31" s="3">
        <f t="shared" si="10"/>
        <v>0</v>
      </c>
      <c r="M31" s="3">
        <f t="shared" si="10"/>
        <v>0</v>
      </c>
    </row>
    <row r="32" spans="1:13" ht="12.75">
      <c r="A32" t="s">
        <v>39</v>
      </c>
      <c r="B32" t="s">
        <v>18</v>
      </c>
      <c r="C32" s="4">
        <f t="shared" si="0"/>
        <v>64463.06999999999</v>
      </c>
      <c r="D32" s="4">
        <v>37568.041</v>
      </c>
      <c r="E32" s="4">
        <v>12550.88</v>
      </c>
      <c r="F32" s="4">
        <v>8990.472</v>
      </c>
      <c r="G32" s="4">
        <v>0</v>
      </c>
      <c r="H32" s="4">
        <v>5353.677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t="s">
        <v>39</v>
      </c>
      <c r="B33" t="s">
        <v>21</v>
      </c>
      <c r="C33" s="4">
        <f t="shared" si="0"/>
        <v>7680.5</v>
      </c>
      <c r="D33" s="4">
        <v>0</v>
      </c>
      <c r="E33" s="4">
        <v>0</v>
      </c>
      <c r="F33" s="4">
        <v>7680.5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40</v>
      </c>
      <c r="C34" s="3">
        <f t="shared" si="0"/>
        <v>72143.56999999999</v>
      </c>
      <c r="D34" s="3">
        <f>+D32+D33</f>
        <v>37568.041</v>
      </c>
      <c r="E34" s="3">
        <f aca="true" t="shared" si="11" ref="E34:M34">+E32+E33</f>
        <v>12550.88</v>
      </c>
      <c r="F34" s="3">
        <f t="shared" si="11"/>
        <v>16670.972</v>
      </c>
      <c r="G34" s="3">
        <f t="shared" si="11"/>
        <v>0</v>
      </c>
      <c r="H34" s="3">
        <f t="shared" si="11"/>
        <v>5353.677</v>
      </c>
      <c r="I34" s="3">
        <f t="shared" si="11"/>
        <v>0</v>
      </c>
      <c r="J34" s="3">
        <f t="shared" si="11"/>
        <v>0</v>
      </c>
      <c r="K34" s="3">
        <f t="shared" si="11"/>
        <v>0</v>
      </c>
      <c r="L34" s="3">
        <f t="shared" si="11"/>
        <v>0</v>
      </c>
      <c r="M34" s="3">
        <f t="shared" si="11"/>
        <v>0</v>
      </c>
    </row>
    <row r="35" spans="1:13" ht="12.75">
      <c r="A35" t="s">
        <v>41</v>
      </c>
      <c r="B35" t="s">
        <v>18</v>
      </c>
      <c r="C35" s="4">
        <f t="shared" si="0"/>
        <v>57810.195</v>
      </c>
      <c r="D35" s="4">
        <v>33696.825</v>
      </c>
      <c r="E35" s="4">
        <v>10746.474</v>
      </c>
      <c r="F35" s="4">
        <v>7836.857</v>
      </c>
      <c r="G35" s="4">
        <v>0</v>
      </c>
      <c r="H35" s="4">
        <v>5530.039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42</v>
      </c>
      <c r="C36" s="3">
        <f t="shared" si="0"/>
        <v>57810.195</v>
      </c>
      <c r="D36" s="3">
        <f>+D35</f>
        <v>33696.825</v>
      </c>
      <c r="E36" s="3">
        <f aca="true" t="shared" si="12" ref="E36:M36">+E35</f>
        <v>10746.474</v>
      </c>
      <c r="F36" s="3">
        <f t="shared" si="12"/>
        <v>7836.857</v>
      </c>
      <c r="G36" s="3">
        <f t="shared" si="12"/>
        <v>0</v>
      </c>
      <c r="H36" s="3">
        <f t="shared" si="12"/>
        <v>5530.039</v>
      </c>
      <c r="I36" s="3">
        <f t="shared" si="12"/>
        <v>0</v>
      </c>
      <c r="J36" s="3">
        <f t="shared" si="12"/>
        <v>0</v>
      </c>
      <c r="K36" s="3">
        <f t="shared" si="12"/>
        <v>0</v>
      </c>
      <c r="L36" s="3">
        <f t="shared" si="12"/>
        <v>0</v>
      </c>
      <c r="M36" s="3">
        <f t="shared" si="12"/>
        <v>0</v>
      </c>
    </row>
    <row r="37" spans="1:13" ht="12.75">
      <c r="A37" t="s">
        <v>43</v>
      </c>
      <c r="B37" t="s">
        <v>18</v>
      </c>
      <c r="C37" s="4">
        <f t="shared" si="0"/>
        <v>20688.167000000005</v>
      </c>
      <c r="D37" s="4">
        <v>14989.181</v>
      </c>
      <c r="E37" s="4">
        <v>3405.348</v>
      </c>
      <c r="F37" s="4">
        <v>467.918</v>
      </c>
      <c r="G37" s="4">
        <v>0</v>
      </c>
      <c r="H37" s="4">
        <v>1825.72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5" t="s">
        <v>44</v>
      </c>
      <c r="C38" s="3">
        <f t="shared" si="0"/>
        <v>20688.167000000005</v>
      </c>
      <c r="D38" s="3">
        <f>+D37</f>
        <v>14989.181</v>
      </c>
      <c r="E38" s="3">
        <f aca="true" t="shared" si="13" ref="E38:M38">+E37</f>
        <v>3405.348</v>
      </c>
      <c r="F38" s="3">
        <f t="shared" si="13"/>
        <v>467.918</v>
      </c>
      <c r="G38" s="3">
        <f t="shared" si="13"/>
        <v>0</v>
      </c>
      <c r="H38" s="3">
        <f t="shared" si="13"/>
        <v>1825.72</v>
      </c>
      <c r="I38" s="3">
        <f t="shared" si="13"/>
        <v>0</v>
      </c>
      <c r="J38" s="3">
        <f t="shared" si="13"/>
        <v>0</v>
      </c>
      <c r="K38" s="3">
        <f t="shared" si="13"/>
        <v>0</v>
      </c>
      <c r="L38" s="3">
        <f t="shared" si="13"/>
        <v>0</v>
      </c>
      <c r="M38" s="3">
        <f t="shared" si="13"/>
        <v>0</v>
      </c>
    </row>
    <row r="39" spans="1:13" ht="12.75">
      <c r="A39" t="s">
        <v>45</v>
      </c>
      <c r="B39" t="s">
        <v>18</v>
      </c>
      <c r="C39" s="4">
        <f t="shared" si="0"/>
        <v>18820.688000000002</v>
      </c>
      <c r="D39" s="4">
        <v>10381.678</v>
      </c>
      <c r="E39" s="4">
        <v>5266.61</v>
      </c>
      <c r="F39" s="4">
        <v>888.284</v>
      </c>
      <c r="G39" s="4">
        <v>0</v>
      </c>
      <c r="H39" s="4">
        <v>2284.116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5" t="s">
        <v>46</v>
      </c>
      <c r="C40" s="3">
        <f t="shared" si="0"/>
        <v>18820.688000000002</v>
      </c>
      <c r="D40" s="3">
        <f>+D39</f>
        <v>10381.678</v>
      </c>
      <c r="E40" s="3">
        <f aca="true" t="shared" si="14" ref="E40:M40">+E39</f>
        <v>5266.61</v>
      </c>
      <c r="F40" s="3">
        <f t="shared" si="14"/>
        <v>888.284</v>
      </c>
      <c r="G40" s="3">
        <f t="shared" si="14"/>
        <v>0</v>
      </c>
      <c r="H40" s="3">
        <f t="shared" si="14"/>
        <v>2284.116</v>
      </c>
      <c r="I40" s="3">
        <f t="shared" si="14"/>
        <v>0</v>
      </c>
      <c r="J40" s="3">
        <f t="shared" si="14"/>
        <v>0</v>
      </c>
      <c r="K40" s="3">
        <f t="shared" si="14"/>
        <v>0</v>
      </c>
      <c r="L40" s="3">
        <f t="shared" si="14"/>
        <v>0</v>
      </c>
      <c r="M40" s="3">
        <f t="shared" si="14"/>
        <v>0</v>
      </c>
    </row>
    <row r="41" spans="1:13" ht="12.75">
      <c r="A41" t="s">
        <v>47</v>
      </c>
      <c r="B41" t="s">
        <v>18</v>
      </c>
      <c r="C41" s="4">
        <f t="shared" si="0"/>
        <v>188950.576</v>
      </c>
      <c r="D41" s="4">
        <v>96670.159</v>
      </c>
      <c r="E41" s="4">
        <v>26804.471</v>
      </c>
      <c r="F41" s="4">
        <v>54290.546</v>
      </c>
      <c r="G41" s="4">
        <v>0</v>
      </c>
      <c r="H41" s="4">
        <v>11185.4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t="s">
        <v>47</v>
      </c>
      <c r="B42" t="s">
        <v>21</v>
      </c>
      <c r="C42" s="4">
        <f t="shared" si="0"/>
        <v>12212.01</v>
      </c>
      <c r="D42" s="4">
        <v>0</v>
      </c>
      <c r="E42" s="4">
        <v>1335.24</v>
      </c>
      <c r="F42" s="4">
        <v>10876.77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5" t="s">
        <v>48</v>
      </c>
      <c r="C43" s="3">
        <f t="shared" si="0"/>
        <v>201162.58599999998</v>
      </c>
      <c r="D43" s="3">
        <f>+D41+D42</f>
        <v>96670.159</v>
      </c>
      <c r="E43" s="3">
        <f aca="true" t="shared" si="15" ref="E43:M43">+E41+E42</f>
        <v>28139.711000000003</v>
      </c>
      <c r="F43" s="3">
        <f t="shared" si="15"/>
        <v>65167.316000000006</v>
      </c>
      <c r="G43" s="3">
        <f t="shared" si="15"/>
        <v>0</v>
      </c>
      <c r="H43" s="3">
        <f t="shared" si="15"/>
        <v>11185.4</v>
      </c>
      <c r="I43" s="3">
        <f t="shared" si="15"/>
        <v>0</v>
      </c>
      <c r="J43" s="3">
        <f t="shared" si="15"/>
        <v>0</v>
      </c>
      <c r="K43" s="3">
        <f t="shared" si="15"/>
        <v>0</v>
      </c>
      <c r="L43" s="3">
        <f t="shared" si="15"/>
        <v>0</v>
      </c>
      <c r="M43" s="3">
        <f t="shared" si="15"/>
        <v>0</v>
      </c>
    </row>
    <row r="44" spans="1:13" ht="12.75">
      <c r="A44" t="s">
        <v>49</v>
      </c>
      <c r="B44" t="s">
        <v>18</v>
      </c>
      <c r="C44" s="4">
        <f t="shared" si="0"/>
        <v>23988.868</v>
      </c>
      <c r="D44" s="4">
        <v>8892.27</v>
      </c>
      <c r="E44" s="4">
        <v>5324.216</v>
      </c>
      <c r="F44" s="4">
        <v>8073.243</v>
      </c>
      <c r="G44" s="4">
        <v>0</v>
      </c>
      <c r="H44" s="4">
        <v>1699.139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>
      <c r="A45" t="s">
        <v>49</v>
      </c>
      <c r="B45" t="s">
        <v>21</v>
      </c>
      <c r="C45" s="4">
        <f t="shared" si="0"/>
        <v>582.77</v>
      </c>
      <c r="D45" s="4">
        <v>0</v>
      </c>
      <c r="E45" s="4">
        <v>0</v>
      </c>
      <c r="F45" s="4">
        <v>582.77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>
      <c r="A46" s="5" t="s">
        <v>50</v>
      </c>
      <c r="C46" s="3">
        <f t="shared" si="0"/>
        <v>24571.638000000003</v>
      </c>
      <c r="D46" s="3">
        <f>+D44+D45</f>
        <v>8892.27</v>
      </c>
      <c r="E46" s="3">
        <f aca="true" t="shared" si="16" ref="E46:M46">+E44+E45</f>
        <v>5324.216</v>
      </c>
      <c r="F46" s="3">
        <f t="shared" si="16"/>
        <v>8656.013</v>
      </c>
      <c r="G46" s="3">
        <f t="shared" si="16"/>
        <v>0</v>
      </c>
      <c r="H46" s="3">
        <f t="shared" si="16"/>
        <v>1699.139</v>
      </c>
      <c r="I46" s="3">
        <f t="shared" si="16"/>
        <v>0</v>
      </c>
      <c r="J46" s="3">
        <f t="shared" si="16"/>
        <v>0</v>
      </c>
      <c r="K46" s="3">
        <f t="shared" si="16"/>
        <v>0</v>
      </c>
      <c r="L46" s="3">
        <f t="shared" si="16"/>
        <v>0</v>
      </c>
      <c r="M46" s="3">
        <f t="shared" si="16"/>
        <v>0</v>
      </c>
    </row>
    <row r="47" spans="1:13" ht="12.75">
      <c r="A47" t="s">
        <v>51</v>
      </c>
      <c r="B47" t="s">
        <v>18</v>
      </c>
      <c r="C47" s="4">
        <f t="shared" si="0"/>
        <v>99862.883</v>
      </c>
      <c r="D47" s="4">
        <v>54373.28</v>
      </c>
      <c r="E47" s="4">
        <v>23090.445</v>
      </c>
      <c r="F47" s="4">
        <v>16735.966</v>
      </c>
      <c r="G47" s="4">
        <v>0</v>
      </c>
      <c r="H47" s="4">
        <v>5663.192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ht="12.75">
      <c r="A48" t="s">
        <v>51</v>
      </c>
      <c r="B48" t="s">
        <v>21</v>
      </c>
      <c r="C48" s="4">
        <f t="shared" si="0"/>
        <v>8130.42</v>
      </c>
      <c r="D48" s="4">
        <v>0</v>
      </c>
      <c r="E48" s="4">
        <v>8130.42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52</v>
      </c>
      <c r="C49" s="3">
        <f t="shared" si="0"/>
        <v>107993.30299999999</v>
      </c>
      <c r="D49" s="3">
        <f>+D47+D48</f>
        <v>54373.28</v>
      </c>
      <c r="E49" s="3">
        <f aca="true" t="shared" si="17" ref="E49:M49">+E47+E48</f>
        <v>31220.864999999998</v>
      </c>
      <c r="F49" s="3">
        <f t="shared" si="17"/>
        <v>16735.966</v>
      </c>
      <c r="G49" s="3">
        <f t="shared" si="17"/>
        <v>0</v>
      </c>
      <c r="H49" s="3">
        <f t="shared" si="17"/>
        <v>5663.192</v>
      </c>
      <c r="I49" s="3">
        <f t="shared" si="17"/>
        <v>0</v>
      </c>
      <c r="J49" s="3">
        <f t="shared" si="17"/>
        <v>0</v>
      </c>
      <c r="K49" s="3">
        <f t="shared" si="17"/>
        <v>0</v>
      </c>
      <c r="L49" s="3">
        <f t="shared" si="17"/>
        <v>0</v>
      </c>
      <c r="M49" s="3">
        <f t="shared" si="17"/>
        <v>0</v>
      </c>
    </row>
    <row r="50" spans="3:13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5" t="s">
        <v>53</v>
      </c>
      <c r="C51" s="3">
        <f>+C7+C9+C12+C14+C17+C20+C22+C24+C26+C29+C32+C35+C37+C39+C41+C44+C47</f>
        <v>1881013.2670000002</v>
      </c>
      <c r="D51" s="3">
        <f aca="true" t="shared" si="18" ref="D51:M51">+D7+D9+D12+D14+D17+D20+D22+D24+D26+D29+D32+D35+D37+D39+D41+D44+D47</f>
        <v>1029785.4129999998</v>
      </c>
      <c r="E51" s="3">
        <f t="shared" si="18"/>
        <v>379703.038</v>
      </c>
      <c r="F51" s="3">
        <f t="shared" si="18"/>
        <v>367928.8210000001</v>
      </c>
      <c r="G51" s="3">
        <f t="shared" si="18"/>
        <v>0</v>
      </c>
      <c r="H51" s="3">
        <f t="shared" si="18"/>
        <v>103595.99499999998</v>
      </c>
      <c r="I51" s="3">
        <f t="shared" si="18"/>
        <v>0</v>
      </c>
      <c r="J51" s="3">
        <f t="shared" si="18"/>
        <v>0</v>
      </c>
      <c r="K51" s="3">
        <f t="shared" si="18"/>
        <v>0</v>
      </c>
      <c r="L51" s="3">
        <f t="shared" si="18"/>
        <v>0</v>
      </c>
      <c r="M51" s="3">
        <f t="shared" si="18"/>
        <v>0</v>
      </c>
    </row>
    <row r="52" spans="1:13" ht="12.75">
      <c r="A52" s="5" t="s">
        <v>54</v>
      </c>
      <c r="C52" s="3">
        <f>+C10+C15+C18+C27+C30+C33+C42+C45+C48</f>
        <v>326250.93</v>
      </c>
      <c r="D52" s="3">
        <f aca="true" t="shared" si="19" ref="D52:M52">+D10+D15+D18+D27+D30+D33+D42+D45+D48</f>
        <v>0</v>
      </c>
      <c r="E52" s="3">
        <f t="shared" si="19"/>
        <v>32063.230000000003</v>
      </c>
      <c r="F52" s="3">
        <f t="shared" si="19"/>
        <v>294187.70000000007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</row>
    <row r="53" spans="1:13" ht="12.75">
      <c r="A53" s="5" t="s">
        <v>55</v>
      </c>
      <c r="C53" s="3">
        <f>+C8+C11+C13+C16+C19+C21+C23+C25+C28+C31+C34+C36+C38+C40+C43+C46+C49</f>
        <v>2207264.197</v>
      </c>
      <c r="D53" s="3">
        <f aca="true" t="shared" si="20" ref="D53:M53">+D8+D11+D13+D16+D19+D21+D23+D25+D28+D31+D34+D36+D38+D40+D43+D46+D49</f>
        <v>1029785.4129999998</v>
      </c>
      <c r="E53" s="3">
        <f t="shared" si="20"/>
        <v>411766.2679999999</v>
      </c>
      <c r="F53" s="3">
        <f t="shared" si="20"/>
        <v>662116.5209999998</v>
      </c>
      <c r="G53" s="3">
        <f t="shared" si="20"/>
        <v>0</v>
      </c>
      <c r="H53" s="3">
        <f t="shared" si="20"/>
        <v>103595.99499999998</v>
      </c>
      <c r="I53" s="3">
        <f t="shared" si="20"/>
        <v>0</v>
      </c>
      <c r="J53" s="3">
        <f t="shared" si="20"/>
        <v>0</v>
      </c>
      <c r="K53" s="3">
        <f t="shared" si="20"/>
        <v>0</v>
      </c>
      <c r="L53" s="3">
        <f t="shared" si="20"/>
        <v>0</v>
      </c>
      <c r="M53" s="3">
        <f t="shared" si="20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33">
      <selection activeCell="C61" sqref="C61"/>
    </sheetView>
  </sheetViews>
  <sheetFormatPr defaultColWidth="11.421875" defaultRowHeight="12.75"/>
  <cols>
    <col min="1" max="1" width="19.140625" style="0" customWidth="1"/>
    <col min="9" max="9" width="9.421875" style="0" customWidth="1"/>
    <col min="10" max="10" width="9.00390625" style="0" customWidth="1"/>
    <col min="11" max="11" width="8.8515625" style="0" customWidth="1"/>
    <col min="12" max="12" width="9.421875" style="0" customWidth="1"/>
    <col min="13" max="13" width="8.421875" style="0" customWidth="1"/>
  </cols>
  <sheetData>
    <row r="1" spans="1:3" ht="12.75">
      <c r="A1" s="5" t="s">
        <v>0</v>
      </c>
      <c r="C1" s="6"/>
    </row>
    <row r="2" spans="1:3" ht="12.75">
      <c r="A2" s="1" t="s">
        <v>1</v>
      </c>
      <c r="C2" s="6"/>
    </row>
    <row r="3" spans="1:3" ht="12.75">
      <c r="A3" s="5"/>
      <c r="C3" s="6"/>
    </row>
    <row r="4" spans="1:3" ht="12.75">
      <c r="A4" s="5" t="s">
        <v>56</v>
      </c>
      <c r="C4" s="6"/>
    </row>
    <row r="5" ht="12.75">
      <c r="C5" s="6"/>
    </row>
    <row r="6" spans="1:13" ht="12.75">
      <c r="A6" s="5" t="s">
        <v>4</v>
      </c>
      <c r="B6" s="5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18</v>
      </c>
      <c r="C7" s="4">
        <f>SUM(D7:M7)</f>
        <v>9362</v>
      </c>
      <c r="D7" s="4">
        <v>8366</v>
      </c>
      <c r="E7" s="4">
        <v>960</v>
      </c>
      <c r="F7" s="4">
        <v>31</v>
      </c>
      <c r="G7" s="4">
        <v>0</v>
      </c>
      <c r="H7" s="4">
        <v>5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2.75">
      <c r="A8" s="5" t="s">
        <v>19</v>
      </c>
      <c r="C8" s="3">
        <f aca="true" t="shared" si="0" ref="C8:C49">SUM(D8:M8)</f>
        <v>9362</v>
      </c>
      <c r="D8" s="3">
        <f>+D7</f>
        <v>8366</v>
      </c>
      <c r="E8" s="3">
        <f aca="true" t="shared" si="1" ref="E8:M8">+E7</f>
        <v>960</v>
      </c>
      <c r="F8" s="3">
        <f t="shared" si="1"/>
        <v>31</v>
      </c>
      <c r="G8" s="3">
        <f t="shared" si="1"/>
        <v>0</v>
      </c>
      <c r="H8" s="3">
        <f t="shared" si="1"/>
        <v>5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</row>
    <row r="9" spans="1:13" ht="12.75">
      <c r="A9" t="s">
        <v>20</v>
      </c>
      <c r="B9" t="s">
        <v>18</v>
      </c>
      <c r="C9" s="4">
        <f t="shared" si="0"/>
        <v>184754</v>
      </c>
      <c r="D9" s="4">
        <v>162606</v>
      </c>
      <c r="E9" s="4">
        <v>20334</v>
      </c>
      <c r="F9" s="4">
        <v>426</v>
      </c>
      <c r="G9" s="4">
        <v>0</v>
      </c>
      <c r="H9" s="4">
        <v>1388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2.75">
      <c r="A10" t="s">
        <v>20</v>
      </c>
      <c r="B10" t="s">
        <v>21</v>
      </c>
      <c r="C10" s="4">
        <f t="shared" si="0"/>
        <v>20</v>
      </c>
      <c r="D10" s="4">
        <v>0</v>
      </c>
      <c r="E10" s="4">
        <v>12</v>
      </c>
      <c r="F10" s="4">
        <v>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s="5" t="s">
        <v>22</v>
      </c>
      <c r="C11" s="3">
        <f t="shared" si="0"/>
        <v>184774</v>
      </c>
      <c r="D11" s="3">
        <f>+D9+D10</f>
        <v>162606</v>
      </c>
      <c r="E11" s="3">
        <f aca="true" t="shared" si="2" ref="E11:M11">+E9+E10</f>
        <v>20346</v>
      </c>
      <c r="F11" s="3">
        <f t="shared" si="2"/>
        <v>434</v>
      </c>
      <c r="G11" s="3">
        <f t="shared" si="2"/>
        <v>0</v>
      </c>
      <c r="H11" s="3">
        <f t="shared" si="2"/>
        <v>1388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</row>
    <row r="12" spans="1:13" ht="12.75">
      <c r="A12" t="s">
        <v>23</v>
      </c>
      <c r="B12" t="s">
        <v>18</v>
      </c>
      <c r="C12" s="4">
        <f t="shared" si="0"/>
        <v>22083</v>
      </c>
      <c r="D12" s="4">
        <v>19243</v>
      </c>
      <c r="E12" s="4">
        <v>2795</v>
      </c>
      <c r="F12" s="4">
        <v>40</v>
      </c>
      <c r="G12" s="4">
        <v>0</v>
      </c>
      <c r="H12" s="4">
        <v>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5" t="s">
        <v>24</v>
      </c>
      <c r="C13" s="3">
        <f t="shared" si="0"/>
        <v>22083</v>
      </c>
      <c r="D13" s="3">
        <f>+D12</f>
        <v>19243</v>
      </c>
      <c r="E13" s="3">
        <f aca="true" t="shared" si="3" ref="E13:M13">+E12</f>
        <v>2795</v>
      </c>
      <c r="F13" s="3">
        <f t="shared" si="3"/>
        <v>40</v>
      </c>
      <c r="G13" s="3">
        <f t="shared" si="3"/>
        <v>0</v>
      </c>
      <c r="H13" s="3">
        <f t="shared" si="3"/>
        <v>5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</row>
    <row r="14" spans="1:13" ht="12.75">
      <c r="A14" t="s">
        <v>25</v>
      </c>
      <c r="B14" t="s">
        <v>18</v>
      </c>
      <c r="C14" s="4">
        <f t="shared" si="0"/>
        <v>43190</v>
      </c>
      <c r="D14" s="4">
        <v>39110</v>
      </c>
      <c r="E14" s="4">
        <v>4004</v>
      </c>
      <c r="F14" s="4">
        <v>67</v>
      </c>
      <c r="G14" s="4">
        <v>0</v>
      </c>
      <c r="H14" s="4">
        <v>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t="s">
        <v>25</v>
      </c>
      <c r="B15" t="s">
        <v>21</v>
      </c>
      <c r="C15" s="4">
        <f t="shared" si="0"/>
        <v>3</v>
      </c>
      <c r="D15" s="4">
        <v>0</v>
      </c>
      <c r="E15" s="4">
        <v>1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5" t="s">
        <v>26</v>
      </c>
      <c r="C16" s="3">
        <f t="shared" si="0"/>
        <v>43193</v>
      </c>
      <c r="D16" s="3">
        <f>+D14+D15</f>
        <v>39110</v>
      </c>
      <c r="E16" s="3">
        <f aca="true" t="shared" si="4" ref="E16:M16">+E14+E15</f>
        <v>4005</v>
      </c>
      <c r="F16" s="3">
        <f t="shared" si="4"/>
        <v>69</v>
      </c>
      <c r="G16" s="3">
        <f t="shared" si="4"/>
        <v>0</v>
      </c>
      <c r="H16" s="3">
        <f t="shared" si="4"/>
        <v>9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3">
        <f t="shared" si="4"/>
        <v>0</v>
      </c>
      <c r="M16" s="3">
        <f t="shared" si="4"/>
        <v>0</v>
      </c>
    </row>
    <row r="17" spans="1:13" ht="12.75">
      <c r="A17" t="s">
        <v>27</v>
      </c>
      <c r="B17" t="s">
        <v>18</v>
      </c>
      <c r="C17" s="4">
        <f t="shared" si="0"/>
        <v>7970</v>
      </c>
      <c r="D17" s="4">
        <v>7005</v>
      </c>
      <c r="E17" s="4">
        <v>948</v>
      </c>
      <c r="F17" s="4">
        <v>15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>
      <c r="A18" t="s">
        <v>27</v>
      </c>
      <c r="B18" t="s">
        <v>21</v>
      </c>
      <c r="C18" s="4">
        <f t="shared" si="0"/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2.75">
      <c r="A19" s="5" t="s">
        <v>28</v>
      </c>
      <c r="C19" s="3">
        <f t="shared" si="0"/>
        <v>7971</v>
      </c>
      <c r="D19" s="3">
        <f>+D17+D18</f>
        <v>7005</v>
      </c>
      <c r="E19" s="3">
        <f aca="true" t="shared" si="5" ref="E19:M19">+E17+E18</f>
        <v>948</v>
      </c>
      <c r="F19" s="3">
        <f t="shared" si="5"/>
        <v>16</v>
      </c>
      <c r="G19" s="3">
        <f t="shared" si="5"/>
        <v>0</v>
      </c>
      <c r="H19" s="3">
        <f t="shared" si="5"/>
        <v>2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</row>
    <row r="20" spans="1:13" ht="12.75">
      <c r="A20" t="s">
        <v>29</v>
      </c>
      <c r="B20" t="s">
        <v>18</v>
      </c>
      <c r="C20" s="4">
        <f t="shared" si="0"/>
        <v>3488</v>
      </c>
      <c r="D20" s="4">
        <v>3137</v>
      </c>
      <c r="E20" s="4">
        <v>340</v>
      </c>
      <c r="F20" s="4">
        <v>8</v>
      </c>
      <c r="G20" s="4">
        <v>0</v>
      </c>
      <c r="H20" s="4">
        <v>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2.75">
      <c r="A21" s="5" t="s">
        <v>30</v>
      </c>
      <c r="C21" s="3">
        <f t="shared" si="0"/>
        <v>3488</v>
      </c>
      <c r="D21" s="3">
        <f>+D20</f>
        <v>3137</v>
      </c>
      <c r="E21" s="3">
        <f aca="true" t="shared" si="6" ref="E21:M21">+E20</f>
        <v>340</v>
      </c>
      <c r="F21" s="3">
        <f t="shared" si="6"/>
        <v>8</v>
      </c>
      <c r="G21" s="3">
        <f t="shared" si="6"/>
        <v>0</v>
      </c>
      <c r="H21" s="3">
        <f t="shared" si="6"/>
        <v>3</v>
      </c>
      <c r="I21" s="3">
        <f t="shared" si="6"/>
        <v>0</v>
      </c>
      <c r="J21" s="3">
        <f t="shared" si="6"/>
        <v>0</v>
      </c>
      <c r="K21" s="3">
        <f t="shared" si="6"/>
        <v>0</v>
      </c>
      <c r="L21" s="3">
        <f t="shared" si="6"/>
        <v>0</v>
      </c>
      <c r="M21" s="3">
        <f t="shared" si="6"/>
        <v>0</v>
      </c>
    </row>
    <row r="22" spans="1:13" ht="12.75">
      <c r="A22" t="s">
        <v>31</v>
      </c>
      <c r="B22" t="s">
        <v>18</v>
      </c>
      <c r="C22" s="4">
        <f t="shared" si="0"/>
        <v>8331</v>
      </c>
      <c r="D22" s="4">
        <v>7294</v>
      </c>
      <c r="E22" s="4">
        <v>1025</v>
      </c>
      <c r="F22" s="4">
        <v>10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>
      <c r="A23" s="5" t="s">
        <v>32</v>
      </c>
      <c r="C23" s="3">
        <f t="shared" si="0"/>
        <v>8331</v>
      </c>
      <c r="D23" s="3">
        <f>+D22</f>
        <v>7294</v>
      </c>
      <c r="E23" s="3">
        <f aca="true" t="shared" si="7" ref="E23:M23">+E22</f>
        <v>1025</v>
      </c>
      <c r="F23" s="3">
        <f t="shared" si="7"/>
        <v>10</v>
      </c>
      <c r="G23" s="3">
        <f t="shared" si="7"/>
        <v>0</v>
      </c>
      <c r="H23" s="3">
        <f t="shared" si="7"/>
        <v>2</v>
      </c>
      <c r="I23" s="3">
        <f t="shared" si="7"/>
        <v>0</v>
      </c>
      <c r="J23" s="3">
        <f t="shared" si="7"/>
        <v>0</v>
      </c>
      <c r="K23" s="3">
        <f t="shared" si="7"/>
        <v>0</v>
      </c>
      <c r="L23" s="3">
        <f t="shared" si="7"/>
        <v>0</v>
      </c>
      <c r="M23" s="3">
        <f t="shared" si="7"/>
        <v>0</v>
      </c>
    </row>
    <row r="24" spans="1:13" ht="12.75">
      <c r="A24" t="s">
        <v>33</v>
      </c>
      <c r="B24" t="s">
        <v>18</v>
      </c>
      <c r="C24" s="4">
        <f t="shared" si="0"/>
        <v>5228</v>
      </c>
      <c r="D24" s="4">
        <v>4597</v>
      </c>
      <c r="E24" s="4">
        <v>619</v>
      </c>
      <c r="F24" s="4">
        <v>11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2.75">
      <c r="A25" s="5" t="s">
        <v>34</v>
      </c>
      <c r="C25" s="3">
        <f t="shared" si="0"/>
        <v>5228</v>
      </c>
      <c r="D25" s="3">
        <f>+D24</f>
        <v>4597</v>
      </c>
      <c r="E25" s="3">
        <f aca="true" t="shared" si="8" ref="E25:M25">+E24</f>
        <v>619</v>
      </c>
      <c r="F25" s="3">
        <f t="shared" si="8"/>
        <v>11</v>
      </c>
      <c r="G25" s="3">
        <f t="shared" si="8"/>
        <v>0</v>
      </c>
      <c r="H25" s="3">
        <f t="shared" si="8"/>
        <v>1</v>
      </c>
      <c r="I25" s="3">
        <f t="shared" si="8"/>
        <v>0</v>
      </c>
      <c r="J25" s="3">
        <f t="shared" si="8"/>
        <v>0</v>
      </c>
      <c r="K25" s="3">
        <f t="shared" si="8"/>
        <v>0</v>
      </c>
      <c r="L25" s="3">
        <f t="shared" si="8"/>
        <v>0</v>
      </c>
      <c r="M25" s="3">
        <f t="shared" si="8"/>
        <v>0</v>
      </c>
    </row>
    <row r="26" spans="1:13" ht="12.75">
      <c r="A26" t="s">
        <v>35</v>
      </c>
      <c r="B26" t="s">
        <v>18</v>
      </c>
      <c r="C26" s="4">
        <f t="shared" si="0"/>
        <v>13377</v>
      </c>
      <c r="D26" s="4">
        <v>12177</v>
      </c>
      <c r="E26" s="4">
        <v>1182</v>
      </c>
      <c r="F26" s="4">
        <v>11</v>
      </c>
      <c r="G26" s="4">
        <v>0</v>
      </c>
      <c r="H26" s="4">
        <v>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t="s">
        <v>35</v>
      </c>
      <c r="B27" t="s">
        <v>21</v>
      </c>
      <c r="C27" s="4">
        <f t="shared" si="0"/>
        <v>1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>
      <c r="A28" s="5" t="s">
        <v>36</v>
      </c>
      <c r="C28" s="3">
        <f t="shared" si="0"/>
        <v>13378</v>
      </c>
      <c r="D28" s="3">
        <f>+D26+D27</f>
        <v>12177</v>
      </c>
      <c r="E28" s="3">
        <f aca="true" t="shared" si="9" ref="E28:M28">+E26+E27</f>
        <v>1182</v>
      </c>
      <c r="F28" s="3">
        <f t="shared" si="9"/>
        <v>12</v>
      </c>
      <c r="G28" s="3">
        <f t="shared" si="9"/>
        <v>0</v>
      </c>
      <c r="H28" s="3">
        <f t="shared" si="9"/>
        <v>7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</row>
    <row r="29" spans="1:13" ht="12.75">
      <c r="A29" t="s">
        <v>37</v>
      </c>
      <c r="B29" t="s">
        <v>18</v>
      </c>
      <c r="C29" s="4">
        <f t="shared" si="0"/>
        <v>17883</v>
      </c>
      <c r="D29" s="4">
        <v>15802</v>
      </c>
      <c r="E29" s="4">
        <v>2028</v>
      </c>
      <c r="F29" s="4">
        <v>49</v>
      </c>
      <c r="G29" s="4">
        <v>0</v>
      </c>
      <c r="H29" s="4">
        <v>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12.75">
      <c r="A30" t="s">
        <v>37</v>
      </c>
      <c r="B30" t="s">
        <v>21</v>
      </c>
      <c r="C30" s="4">
        <f t="shared" si="0"/>
        <v>4</v>
      </c>
      <c r="D30" s="4">
        <v>0</v>
      </c>
      <c r="E30" s="4">
        <v>0</v>
      </c>
      <c r="F30" s="4">
        <v>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5" t="s">
        <v>38</v>
      </c>
      <c r="C31" s="3">
        <f t="shared" si="0"/>
        <v>17887</v>
      </c>
      <c r="D31" s="3">
        <f>+D29+D30</f>
        <v>15802</v>
      </c>
      <c r="E31" s="3">
        <f aca="true" t="shared" si="10" ref="E31:M31">+E29+E30</f>
        <v>2028</v>
      </c>
      <c r="F31" s="3">
        <f t="shared" si="10"/>
        <v>53</v>
      </c>
      <c r="G31" s="3">
        <f t="shared" si="10"/>
        <v>0</v>
      </c>
      <c r="H31" s="3">
        <f t="shared" si="10"/>
        <v>4</v>
      </c>
      <c r="I31" s="3">
        <f t="shared" si="10"/>
        <v>0</v>
      </c>
      <c r="J31" s="3">
        <f t="shared" si="10"/>
        <v>0</v>
      </c>
      <c r="K31" s="3">
        <f t="shared" si="10"/>
        <v>0</v>
      </c>
      <c r="L31" s="3">
        <f t="shared" si="10"/>
        <v>0</v>
      </c>
      <c r="M31" s="3">
        <f t="shared" si="10"/>
        <v>0</v>
      </c>
    </row>
    <row r="32" spans="1:13" ht="12.75">
      <c r="A32" t="s">
        <v>39</v>
      </c>
      <c r="B32" t="s">
        <v>18</v>
      </c>
      <c r="C32" s="4">
        <f t="shared" si="0"/>
        <v>18360</v>
      </c>
      <c r="D32" s="4">
        <v>16318</v>
      </c>
      <c r="E32" s="4">
        <v>2016</v>
      </c>
      <c r="F32" s="4">
        <v>21</v>
      </c>
      <c r="G32" s="4">
        <v>0</v>
      </c>
      <c r="H32" s="4">
        <v>5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t="s">
        <v>39</v>
      </c>
      <c r="B33" t="s">
        <v>21</v>
      </c>
      <c r="C33" s="4">
        <f t="shared" si="0"/>
        <v>1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40</v>
      </c>
      <c r="C34" s="3">
        <f t="shared" si="0"/>
        <v>18361</v>
      </c>
      <c r="D34" s="3">
        <f>+D32+D33</f>
        <v>16318</v>
      </c>
      <c r="E34" s="3">
        <f aca="true" t="shared" si="11" ref="E34:M34">+E32+E33</f>
        <v>2016</v>
      </c>
      <c r="F34" s="3">
        <f t="shared" si="11"/>
        <v>22</v>
      </c>
      <c r="G34" s="3">
        <f t="shared" si="11"/>
        <v>0</v>
      </c>
      <c r="H34" s="3">
        <f t="shared" si="11"/>
        <v>5</v>
      </c>
      <c r="I34" s="3">
        <f t="shared" si="11"/>
        <v>0</v>
      </c>
      <c r="J34" s="3">
        <f t="shared" si="11"/>
        <v>0</v>
      </c>
      <c r="K34" s="3">
        <f t="shared" si="11"/>
        <v>0</v>
      </c>
      <c r="L34" s="3">
        <f t="shared" si="11"/>
        <v>0</v>
      </c>
      <c r="M34" s="3">
        <f t="shared" si="11"/>
        <v>0</v>
      </c>
    </row>
    <row r="35" spans="1:13" ht="12.75">
      <c r="A35" t="s">
        <v>41</v>
      </c>
      <c r="B35" t="s">
        <v>18</v>
      </c>
      <c r="C35" s="4">
        <f t="shared" si="0"/>
        <v>16000</v>
      </c>
      <c r="D35" s="4">
        <v>14333</v>
      </c>
      <c r="E35" s="4">
        <v>1651</v>
      </c>
      <c r="F35" s="4">
        <v>12</v>
      </c>
      <c r="G35" s="4">
        <v>0</v>
      </c>
      <c r="H35" s="4">
        <v>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5" t="s">
        <v>42</v>
      </c>
      <c r="C36" s="3">
        <f t="shared" si="0"/>
        <v>16000</v>
      </c>
      <c r="D36" s="3">
        <f>+D35</f>
        <v>14333</v>
      </c>
      <c r="E36" s="3">
        <f aca="true" t="shared" si="12" ref="E36:M36">+E35</f>
        <v>1651</v>
      </c>
      <c r="F36" s="3">
        <f t="shared" si="12"/>
        <v>12</v>
      </c>
      <c r="G36" s="3">
        <f t="shared" si="12"/>
        <v>0</v>
      </c>
      <c r="H36" s="3">
        <f t="shared" si="12"/>
        <v>4</v>
      </c>
      <c r="I36" s="3">
        <f t="shared" si="12"/>
        <v>0</v>
      </c>
      <c r="J36" s="3">
        <f t="shared" si="12"/>
        <v>0</v>
      </c>
      <c r="K36" s="3">
        <f t="shared" si="12"/>
        <v>0</v>
      </c>
      <c r="L36" s="3">
        <f t="shared" si="12"/>
        <v>0</v>
      </c>
      <c r="M36" s="3">
        <f t="shared" si="12"/>
        <v>0</v>
      </c>
    </row>
    <row r="37" spans="1:13" ht="12.75">
      <c r="A37" t="s">
        <v>43</v>
      </c>
      <c r="B37" t="s">
        <v>18</v>
      </c>
      <c r="C37" s="4">
        <f t="shared" si="0"/>
        <v>7800</v>
      </c>
      <c r="D37" s="4">
        <v>7038</v>
      </c>
      <c r="E37" s="4">
        <v>759</v>
      </c>
      <c r="F37" s="4">
        <v>1</v>
      </c>
      <c r="G37" s="4">
        <v>0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5" t="s">
        <v>44</v>
      </c>
      <c r="C38" s="3">
        <f t="shared" si="0"/>
        <v>7800</v>
      </c>
      <c r="D38" s="3">
        <f>+D37</f>
        <v>7038</v>
      </c>
      <c r="E38" s="3">
        <f aca="true" t="shared" si="13" ref="E38:M38">+E37</f>
        <v>759</v>
      </c>
      <c r="F38" s="3">
        <f t="shared" si="13"/>
        <v>1</v>
      </c>
      <c r="G38" s="3">
        <f t="shared" si="13"/>
        <v>0</v>
      </c>
      <c r="H38" s="3">
        <f t="shared" si="13"/>
        <v>2</v>
      </c>
      <c r="I38" s="3">
        <f t="shared" si="13"/>
        <v>0</v>
      </c>
      <c r="J38" s="3">
        <f t="shared" si="13"/>
        <v>0</v>
      </c>
      <c r="K38" s="3">
        <f t="shared" si="13"/>
        <v>0</v>
      </c>
      <c r="L38" s="3">
        <f t="shared" si="13"/>
        <v>0</v>
      </c>
      <c r="M38" s="3">
        <f t="shared" si="13"/>
        <v>0</v>
      </c>
    </row>
    <row r="39" spans="1:13" ht="12.75">
      <c r="A39" t="s">
        <v>45</v>
      </c>
      <c r="B39" t="s">
        <v>18</v>
      </c>
      <c r="C39" s="4">
        <f t="shared" si="0"/>
        <v>8656</v>
      </c>
      <c r="D39" s="4">
        <v>7876</v>
      </c>
      <c r="E39" s="4">
        <v>774</v>
      </c>
      <c r="F39" s="4">
        <v>2</v>
      </c>
      <c r="G39" s="4">
        <v>0</v>
      </c>
      <c r="H39" s="4">
        <v>4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5" t="s">
        <v>46</v>
      </c>
      <c r="C40" s="3">
        <f t="shared" si="0"/>
        <v>8656</v>
      </c>
      <c r="D40" s="3">
        <f>+D39</f>
        <v>7876</v>
      </c>
      <c r="E40" s="3">
        <f aca="true" t="shared" si="14" ref="E40:M40">+E39</f>
        <v>774</v>
      </c>
      <c r="F40" s="3">
        <f t="shared" si="14"/>
        <v>2</v>
      </c>
      <c r="G40" s="3">
        <f t="shared" si="14"/>
        <v>0</v>
      </c>
      <c r="H40" s="3">
        <f t="shared" si="14"/>
        <v>4</v>
      </c>
      <c r="I40" s="3">
        <f t="shared" si="14"/>
        <v>0</v>
      </c>
      <c r="J40" s="3">
        <f t="shared" si="14"/>
        <v>0</v>
      </c>
      <c r="K40" s="3">
        <f t="shared" si="14"/>
        <v>0</v>
      </c>
      <c r="L40" s="3">
        <f t="shared" si="14"/>
        <v>0</v>
      </c>
      <c r="M40" s="3">
        <f t="shared" si="14"/>
        <v>0</v>
      </c>
    </row>
    <row r="41" spans="1:13" ht="12.75">
      <c r="A41" t="s">
        <v>47</v>
      </c>
      <c r="B41" t="s">
        <v>18</v>
      </c>
      <c r="C41" s="4">
        <f t="shared" si="0"/>
        <v>41591</v>
      </c>
      <c r="D41" s="4">
        <v>38858</v>
      </c>
      <c r="E41" s="4">
        <v>2650</v>
      </c>
      <c r="F41" s="4">
        <v>80</v>
      </c>
      <c r="G41" s="4">
        <v>0</v>
      </c>
      <c r="H41" s="4">
        <v>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t="s">
        <v>47</v>
      </c>
      <c r="B42" t="s">
        <v>21</v>
      </c>
      <c r="C42" s="4">
        <f t="shared" si="0"/>
        <v>4</v>
      </c>
      <c r="D42" s="4">
        <v>0</v>
      </c>
      <c r="E42" s="4">
        <v>2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5" t="s">
        <v>48</v>
      </c>
      <c r="C43" s="3">
        <f t="shared" si="0"/>
        <v>41595</v>
      </c>
      <c r="D43" s="3">
        <f>+D41+D42</f>
        <v>38858</v>
      </c>
      <c r="E43" s="3">
        <f aca="true" t="shared" si="15" ref="E43:M43">+E41+E42</f>
        <v>2652</v>
      </c>
      <c r="F43" s="3">
        <f t="shared" si="15"/>
        <v>82</v>
      </c>
      <c r="G43" s="3">
        <f t="shared" si="15"/>
        <v>0</v>
      </c>
      <c r="H43" s="3">
        <f t="shared" si="15"/>
        <v>3</v>
      </c>
      <c r="I43" s="3">
        <f t="shared" si="15"/>
        <v>0</v>
      </c>
      <c r="J43" s="3">
        <f t="shared" si="15"/>
        <v>0</v>
      </c>
      <c r="K43" s="3">
        <f t="shared" si="15"/>
        <v>0</v>
      </c>
      <c r="L43" s="3">
        <f t="shared" si="15"/>
        <v>0</v>
      </c>
      <c r="M43" s="3">
        <f t="shared" si="15"/>
        <v>0</v>
      </c>
    </row>
    <row r="44" spans="1:13" ht="12.75">
      <c r="A44" t="s">
        <v>49</v>
      </c>
      <c r="B44" t="s">
        <v>18</v>
      </c>
      <c r="C44" s="4">
        <f t="shared" si="0"/>
        <v>6054</v>
      </c>
      <c r="D44" s="4">
        <v>5399</v>
      </c>
      <c r="E44" s="4">
        <v>642</v>
      </c>
      <c r="F44" s="4">
        <v>10</v>
      </c>
      <c r="G44" s="4">
        <v>0</v>
      </c>
      <c r="H44" s="4">
        <v>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>
      <c r="A45" t="s">
        <v>49</v>
      </c>
      <c r="B45" t="s">
        <v>21</v>
      </c>
      <c r="C45" s="4">
        <f t="shared" si="0"/>
        <v>1</v>
      </c>
      <c r="D45" s="4"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>
      <c r="A46" s="5" t="s">
        <v>50</v>
      </c>
      <c r="C46" s="3">
        <f t="shared" si="0"/>
        <v>6055</v>
      </c>
      <c r="D46" s="3">
        <f>+D44+D45</f>
        <v>5399</v>
      </c>
      <c r="E46" s="3">
        <f aca="true" t="shared" si="16" ref="E46:M46">+E44+E45</f>
        <v>642</v>
      </c>
      <c r="F46" s="3">
        <f t="shared" si="16"/>
        <v>11</v>
      </c>
      <c r="G46" s="3">
        <f t="shared" si="16"/>
        <v>0</v>
      </c>
      <c r="H46" s="3">
        <f t="shared" si="16"/>
        <v>3</v>
      </c>
      <c r="I46" s="3">
        <f t="shared" si="16"/>
        <v>0</v>
      </c>
      <c r="J46" s="3">
        <f t="shared" si="16"/>
        <v>0</v>
      </c>
      <c r="K46" s="3">
        <f t="shared" si="16"/>
        <v>0</v>
      </c>
      <c r="L46" s="3">
        <f t="shared" si="16"/>
        <v>0</v>
      </c>
      <c r="M46" s="3">
        <f t="shared" si="16"/>
        <v>0</v>
      </c>
    </row>
    <row r="47" spans="1:13" ht="12.75">
      <c r="A47" t="s">
        <v>51</v>
      </c>
      <c r="B47" t="s">
        <v>18</v>
      </c>
      <c r="C47" s="4">
        <f t="shared" si="0"/>
        <v>17887</v>
      </c>
      <c r="D47" s="4">
        <v>15900</v>
      </c>
      <c r="E47" s="4">
        <v>1936</v>
      </c>
      <c r="F47" s="4">
        <v>49</v>
      </c>
      <c r="G47" s="4">
        <v>0</v>
      </c>
      <c r="H47" s="4">
        <v>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ht="12.75">
      <c r="A48" t="s">
        <v>51</v>
      </c>
      <c r="B48" t="s">
        <v>21</v>
      </c>
      <c r="C48" s="4">
        <f t="shared" si="0"/>
        <v>3</v>
      </c>
      <c r="D48" s="4">
        <v>0</v>
      </c>
      <c r="E48" s="4">
        <v>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52</v>
      </c>
      <c r="C49" s="3">
        <f t="shared" si="0"/>
        <v>17890</v>
      </c>
      <c r="D49" s="3">
        <f>+D47+D48</f>
        <v>15900</v>
      </c>
      <c r="E49" s="3">
        <f aca="true" t="shared" si="17" ref="E49:M49">+E47+E48</f>
        <v>1939</v>
      </c>
      <c r="F49" s="3">
        <f t="shared" si="17"/>
        <v>49</v>
      </c>
      <c r="G49" s="3">
        <f t="shared" si="17"/>
        <v>0</v>
      </c>
      <c r="H49" s="3">
        <f t="shared" si="17"/>
        <v>2</v>
      </c>
      <c r="I49" s="3">
        <f t="shared" si="17"/>
        <v>0</v>
      </c>
      <c r="J49" s="3">
        <f t="shared" si="17"/>
        <v>0</v>
      </c>
      <c r="K49" s="3">
        <f t="shared" si="17"/>
        <v>0</v>
      </c>
      <c r="L49" s="3">
        <f t="shared" si="17"/>
        <v>0</v>
      </c>
      <c r="M49" s="3">
        <f t="shared" si="17"/>
        <v>0</v>
      </c>
    </row>
    <row r="50" spans="3:13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5" t="s">
        <v>53</v>
      </c>
      <c r="C51" s="3">
        <f>+C7+C9+C12+C14+C17+C20+C22+C24+C26+C29+C32+C35+C37+C39+C41+C44+C47</f>
        <v>432014</v>
      </c>
      <c r="D51" s="3">
        <f aca="true" t="shared" si="18" ref="D51:M51">+D7+D9+D12+D14+D17+D20+D22+D24+D26+D29+D32+D35+D37+D39+D41+D44+D47</f>
        <v>385059</v>
      </c>
      <c r="E51" s="3">
        <f t="shared" si="18"/>
        <v>44663</v>
      </c>
      <c r="F51" s="3">
        <f t="shared" si="18"/>
        <v>843</v>
      </c>
      <c r="G51" s="3">
        <f t="shared" si="18"/>
        <v>0</v>
      </c>
      <c r="H51" s="3">
        <f t="shared" si="18"/>
        <v>1449</v>
      </c>
      <c r="I51" s="3">
        <f t="shared" si="18"/>
        <v>0</v>
      </c>
      <c r="J51" s="3">
        <f t="shared" si="18"/>
        <v>0</v>
      </c>
      <c r="K51" s="3">
        <f t="shared" si="18"/>
        <v>0</v>
      </c>
      <c r="L51" s="3">
        <f t="shared" si="18"/>
        <v>0</v>
      </c>
      <c r="M51" s="3">
        <f t="shared" si="18"/>
        <v>0</v>
      </c>
    </row>
    <row r="52" spans="1:13" ht="12.75">
      <c r="A52" s="5" t="s">
        <v>54</v>
      </c>
      <c r="C52" s="3">
        <f>+C10+C15+C18+C27+C30+C33+C42+C45+C48</f>
        <v>38</v>
      </c>
      <c r="D52" s="3">
        <f aca="true" t="shared" si="19" ref="D52:M52">+D10+D15+D18+D27+D30+D33+D42+D45+D48</f>
        <v>0</v>
      </c>
      <c r="E52" s="3">
        <f t="shared" si="19"/>
        <v>18</v>
      </c>
      <c r="F52" s="3">
        <f t="shared" si="19"/>
        <v>20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</row>
    <row r="53" spans="1:13" ht="12.75">
      <c r="A53" s="5" t="s">
        <v>55</v>
      </c>
      <c r="C53" s="3">
        <f>+C8+C11+C13+C16+C19+C21+C23+C25+C28+C31+C34+C36+C38+C40+C43+C46+C49</f>
        <v>432052</v>
      </c>
      <c r="D53" s="3">
        <f aca="true" t="shared" si="20" ref="D53:M53">+D8+D11+D13+D16+D19+D21+D23+D25+D28+D31+D34+D36+D38+D40+D43+D46+D49</f>
        <v>385059</v>
      </c>
      <c r="E53" s="3">
        <f t="shared" si="20"/>
        <v>44681</v>
      </c>
      <c r="F53" s="3">
        <f t="shared" si="20"/>
        <v>863</v>
      </c>
      <c r="G53" s="3">
        <f t="shared" si="20"/>
        <v>0</v>
      </c>
      <c r="H53" s="3">
        <f t="shared" si="20"/>
        <v>1449</v>
      </c>
      <c r="I53" s="3">
        <f t="shared" si="20"/>
        <v>0</v>
      </c>
      <c r="J53" s="3">
        <f t="shared" si="20"/>
        <v>0</v>
      </c>
      <c r="K53" s="3">
        <f t="shared" si="20"/>
        <v>0</v>
      </c>
      <c r="L53" s="3">
        <f t="shared" si="20"/>
        <v>0</v>
      </c>
      <c r="M53" s="3">
        <f t="shared" si="20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2012-12-11T22:08:33Z</cp:lastPrinted>
  <dcterms:created xsi:type="dcterms:W3CDTF">2012-12-10T20:21:25Z</dcterms:created>
  <dcterms:modified xsi:type="dcterms:W3CDTF">2012-12-11T22:08:39Z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