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norfactur" sheetId="1" r:id="rId1"/>
    <sheet name="edenor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<sst xmlns="http://schemas.openxmlformats.org/spreadsheetml/2006/main" count="213" uniqueCount="67">
  <si>
    <t>CAPITAL FEDERAL Y GBA- AREA EDENOR</t>
  </si>
  <si>
    <t>Facturado a usuario final</t>
  </si>
  <si>
    <t>Valores expresados en MWh</t>
  </si>
  <si>
    <t>Departamento/Partido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</si>
  <si>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</si>
  <si>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</si>
  <si>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</si>
  <si>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</si>
  <si>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</si>
  <si>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</si>
  <si>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</si>
  <si>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</si>
  <si>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</si>
  <si>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</si>
  <si>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</si>
  <si>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</si>
  <si>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 Federal</t>
  </si>
  <si>
    <t>EDENOR</t>
  </si>
  <si>
    <t>Escobar</t>
  </si>
  <si>
    <t>General Las Heras</t>
  </si>
  <si>
    <t>General Rodriguez</t>
  </si>
  <si>
    <t>Coop de Luján</t>
  </si>
  <si>
    <t>General San Martín</t>
  </si>
  <si>
    <t>Hurlingham</t>
  </si>
  <si>
    <t>Ituzaingó</t>
  </si>
  <si>
    <t>Jose C. Paz</t>
  </si>
  <si>
    <t>La Matanza</t>
  </si>
  <si>
    <t>Malvinas Argentinas</t>
  </si>
  <si>
    <t>Marcos Paz</t>
  </si>
  <si>
    <t>Merlo</t>
  </si>
  <si>
    <t>Moreno</t>
  </si>
  <si>
    <t>Moron</t>
  </si>
  <si>
    <t>Pilar</t>
  </si>
  <si>
    <t>San Fernando</t>
  </si>
  <si>
    <t>San Isidro</t>
  </si>
  <si>
    <t>San Miguel</t>
  </si>
  <si>
    <t>Tigre</t>
  </si>
  <si>
    <t>Tres de Febrero</t>
  </si>
  <si>
    <t>Vicente López</t>
  </si>
  <si>
    <t>TOTAL AREA EDENOR</t>
  </si>
  <si>
    <t>Cantidad de Usuarios</t>
  </si>
  <si>
    <t>AÑO 2012</t>
  </si>
  <si>
    <t>GUMEM</t>
  </si>
  <si>
    <t>Total Capital Federal</t>
  </si>
  <si>
    <t>Total Escobar</t>
  </si>
  <si>
    <t>Total General Las Heras</t>
  </si>
  <si>
    <t>Total General Rodriguez</t>
  </si>
  <si>
    <t>Total General San Martín</t>
  </si>
  <si>
    <t>Total Hurlingham</t>
  </si>
  <si>
    <t>Total Ituzaingó</t>
  </si>
  <si>
    <t>Total Jose C. Paz</t>
  </si>
  <si>
    <t>Total La Matanza</t>
  </si>
  <si>
    <t>Total Malvinas Argentinas</t>
  </si>
  <si>
    <t>Total Marcos Paz</t>
  </si>
  <si>
    <t>Total Merlo</t>
  </si>
  <si>
    <t>Total Moreno</t>
  </si>
  <si>
    <t>Total Moron</t>
  </si>
  <si>
    <t>Total Pilar</t>
  </si>
  <si>
    <t>Total San Fernando</t>
  </si>
  <si>
    <t>Total San Isidro</t>
  </si>
  <si>
    <t>Total San Miguel</t>
  </si>
  <si>
    <t>Total Tigre</t>
  </si>
  <si>
    <t>Total Tres de Febrero</t>
  </si>
  <si>
    <t>Total Vicente López</t>
  </si>
  <si>
    <t>TOTAL EDENOR</t>
  </si>
  <si>
    <t>TOTAL GUMEM</t>
  </si>
  <si>
    <t>COOP DE LUJAN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</si>
</sst>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B30" sqref="B30"/>
    </sheetView>
  </sheetViews>
  <sheetFormatPr defaultColWidth="11.421875" defaultRowHeight="12.75"/>
  <cols>
    <col min="1" max="1" width="23.28125" style="0" customWidth="1"/>
    <col min="2" max="2" width="15.00390625" style="0" customWidth="1"/>
    <col min="3" max="3" width="12.7109375" style="0" customWidth="1"/>
    <col min="4" max="4" width="15.8515625" style="0" customWidth="1"/>
    <col min="5" max="5" width="11.00390625" style="0" customWidth="1"/>
    <col min="6" max="6" width="12.7109375" style="0" bestFit="1" customWidth="1"/>
    <col min="7" max="9" width="11.57421875" style="0" bestFit="1" customWidth="1"/>
    <col min="10" max="10" width="10.421875" style="0" customWidth="1"/>
    <col min="11" max="11" width="11.57421875" style="0" bestFit="1" customWidth="1"/>
    <col min="12" max="12" width="9.28125" style="0" customWidth="1"/>
    <col min="13" max="13" width="9.7109375" style="0" customWidth="1"/>
  </cols>
  <sheetData>
    <row r="1" spans="1:4" ht="12.75">
      <c r="A1" s="1" t="s">
        <v>41</v>
      </c>
      <c r="D1" s="2"/>
    </row>
    <row r="2" spans="1:4" ht="12.75">
      <c r="A2" s="1" t="s">
        <v>0</v>
      </c>
      <c r="D2" s="2"/>
    </row>
    <row r="3" spans="1:4" ht="12.75">
      <c r="A3" s="1" t="s">
        <v>1</v>
      </c>
      <c r="D3" s="2"/>
    </row>
    <row r="4" spans="1:4" ht="12.75">
      <c r="A4" s="1" t="s">
        <v>2</v>
      </c>
      <c r="D4" s="2"/>
    </row>
    <row r="5" ht="12.75">
      <c r="D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s="4" t="s">
        <v>16</v>
      </c>
      <c r="B7" s="5" t="s">
        <v>17</v>
      </c>
      <c r="C7" s="15">
        <f>SUM(D7:M7)</f>
        <v>2959972.229</v>
      </c>
      <c r="D7" s="14">
        <v>1619081.751</v>
      </c>
      <c r="E7" s="14">
        <v>873160.909</v>
      </c>
      <c r="F7" s="14">
        <v>171163.852</v>
      </c>
      <c r="G7" s="14">
        <v>43.698</v>
      </c>
      <c r="H7" s="14">
        <v>62684.406</v>
      </c>
      <c r="I7" s="14">
        <v>24105.736</v>
      </c>
      <c r="J7" s="14">
        <v>0</v>
      </c>
      <c r="K7" s="14">
        <v>126170.735</v>
      </c>
      <c r="L7" s="14">
        <v>0</v>
      </c>
      <c r="M7" s="14">
        <v>83561.142</v>
      </c>
    </row>
    <row r="8" spans="1:13" ht="12.75">
      <c r="A8" s="13" t="s">
        <v>42</v>
      </c>
      <c r="B8" s="5"/>
      <c r="C8" s="15">
        <f>SUM(D8:M8)</f>
        <v>427456.76</v>
      </c>
      <c r="D8" s="14">
        <v>0</v>
      </c>
      <c r="E8" s="14">
        <v>234913.44</v>
      </c>
      <c r="F8" s="14">
        <v>67434.01</v>
      </c>
      <c r="G8" s="14">
        <v>125109.31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2.75">
      <c r="A9" s="12" t="s">
        <v>43</v>
      </c>
      <c r="B9" s="5"/>
      <c r="C9" s="17">
        <f>SUM(D9:M9)</f>
        <v>3387428.9889999996</v>
      </c>
      <c r="D9" s="16">
        <f>+D7+D8</f>
        <v>1619081.751</v>
      </c>
      <c r="E9" s="16">
        <f aca="true" t="shared" si="0" ref="E9:M9">+E7+E8</f>
        <v>1108074.349</v>
      </c>
      <c r="F9" s="16">
        <f t="shared" si="0"/>
        <v>238597.86200000002</v>
      </c>
      <c r="G9" s="16">
        <f t="shared" si="0"/>
        <v>125153.008</v>
      </c>
      <c r="H9" s="16">
        <f t="shared" si="0"/>
        <v>62684.406</v>
      </c>
      <c r="I9" s="16">
        <f t="shared" si="0"/>
        <v>24105.736</v>
      </c>
      <c r="J9" s="16">
        <f t="shared" si="0"/>
        <v>0</v>
      </c>
      <c r="K9" s="16">
        <f t="shared" si="0"/>
        <v>126170.735</v>
      </c>
      <c r="L9" s="16">
        <f t="shared" si="0"/>
        <v>0</v>
      </c>
      <c r="M9" s="16">
        <f t="shared" si="0"/>
        <v>83561.142</v>
      </c>
    </row>
    <row r="10" spans="1:13" ht="12.75">
      <c r="A10" s="6" t="s">
        <v>18</v>
      </c>
      <c r="B10" t="s">
        <v>17</v>
      </c>
      <c r="C10" s="15">
        <f aca="true" t="shared" si="1" ref="C10:C70">SUM(D10:M10)</f>
        <v>462284.4040000001</v>
      </c>
      <c r="D10" s="14">
        <v>238390.548</v>
      </c>
      <c r="E10" s="14">
        <v>112916.1</v>
      </c>
      <c r="F10" s="14">
        <v>79657.091</v>
      </c>
      <c r="G10" s="14">
        <v>0</v>
      </c>
      <c r="H10" s="14">
        <v>26335</v>
      </c>
      <c r="I10" s="14">
        <v>0</v>
      </c>
      <c r="J10" s="14">
        <v>0</v>
      </c>
      <c r="K10" s="14">
        <v>2635.004</v>
      </c>
      <c r="L10" s="14">
        <v>0</v>
      </c>
      <c r="M10" s="14">
        <v>2350.661</v>
      </c>
    </row>
    <row r="11" spans="1:13" ht="12.75">
      <c r="A11" s="13" t="s">
        <v>42</v>
      </c>
      <c r="C11" s="15">
        <f t="shared" si="1"/>
        <v>181386.87</v>
      </c>
      <c r="D11" s="14">
        <v>0</v>
      </c>
      <c r="E11" s="14">
        <v>41582.13</v>
      </c>
      <c r="F11" s="14">
        <v>139804.74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2.75">
      <c r="A12" s="1" t="s">
        <v>44</v>
      </c>
      <c r="C12" s="17">
        <f t="shared" si="1"/>
        <v>643671.274</v>
      </c>
      <c r="D12" s="16">
        <f>+D10+D11</f>
        <v>238390.548</v>
      </c>
      <c r="E12" s="16">
        <f aca="true" t="shared" si="2" ref="E12:M12">+E10+E11</f>
        <v>154498.23</v>
      </c>
      <c r="F12" s="16">
        <f t="shared" si="2"/>
        <v>219461.831</v>
      </c>
      <c r="G12" s="16">
        <f t="shared" si="2"/>
        <v>0</v>
      </c>
      <c r="H12" s="16">
        <f t="shared" si="2"/>
        <v>26335</v>
      </c>
      <c r="I12" s="16">
        <f t="shared" si="2"/>
        <v>0</v>
      </c>
      <c r="J12" s="16">
        <f t="shared" si="2"/>
        <v>0</v>
      </c>
      <c r="K12" s="16">
        <f t="shared" si="2"/>
        <v>2635.004</v>
      </c>
      <c r="L12" s="16">
        <f t="shared" si="2"/>
        <v>0</v>
      </c>
      <c r="M12" s="16">
        <f t="shared" si="2"/>
        <v>2350.661</v>
      </c>
    </row>
    <row r="13" spans="1:13" ht="12.75">
      <c r="A13" s="6" t="s">
        <v>19</v>
      </c>
      <c r="B13" t="s">
        <v>17</v>
      </c>
      <c r="C13" s="15">
        <f t="shared" si="1"/>
        <v>47046.704</v>
      </c>
      <c r="D13" s="14">
        <v>17518.814</v>
      </c>
      <c r="E13" s="14">
        <v>13090.675</v>
      </c>
      <c r="F13" s="14">
        <v>12009.192</v>
      </c>
      <c r="G13" s="14">
        <v>1386.26</v>
      </c>
      <c r="H13" s="14">
        <v>2442.901</v>
      </c>
      <c r="I13" s="14">
        <v>0</v>
      </c>
      <c r="J13" s="14">
        <v>0</v>
      </c>
      <c r="K13" s="14">
        <v>523.318</v>
      </c>
      <c r="L13" s="14">
        <v>0</v>
      </c>
      <c r="M13" s="14">
        <v>75.544</v>
      </c>
    </row>
    <row r="14" spans="1:13" ht="12.75">
      <c r="A14" s="13" t="s">
        <v>42</v>
      </c>
      <c r="C14" s="15">
        <f t="shared" si="1"/>
        <v>18130.29</v>
      </c>
      <c r="D14" s="14">
        <v>0</v>
      </c>
      <c r="E14" s="14">
        <v>0</v>
      </c>
      <c r="F14" s="14">
        <v>18130.29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4" ht="12.75">
      <c r="A15" s="1" t="s">
        <v>45</v>
      </c>
      <c r="C15" s="17">
        <f t="shared" si="1"/>
        <v>65176.994</v>
      </c>
      <c r="D15" s="16">
        <f>+D13+D14</f>
        <v>17518.814</v>
      </c>
      <c r="E15" s="16">
        <f aca="true" t="shared" si="3" ref="E15:N15">+E13+E14</f>
        <v>13090.675</v>
      </c>
      <c r="F15" s="16">
        <f t="shared" si="3"/>
        <v>30139.482</v>
      </c>
      <c r="G15" s="16">
        <f t="shared" si="3"/>
        <v>1386.26</v>
      </c>
      <c r="H15" s="16">
        <f t="shared" si="3"/>
        <v>2442.901</v>
      </c>
      <c r="I15" s="16">
        <f t="shared" si="3"/>
        <v>0</v>
      </c>
      <c r="J15" s="16">
        <f t="shared" si="3"/>
        <v>0</v>
      </c>
      <c r="K15" s="16">
        <f t="shared" si="3"/>
        <v>523.318</v>
      </c>
      <c r="L15" s="16">
        <f t="shared" si="3"/>
        <v>0</v>
      </c>
      <c r="M15" s="16">
        <f t="shared" si="3"/>
        <v>75.544</v>
      </c>
      <c r="N15" s="16">
        <f t="shared" si="3"/>
        <v>0</v>
      </c>
    </row>
    <row r="16" spans="1:13" ht="12.75">
      <c r="A16" s="6" t="s">
        <v>20</v>
      </c>
      <c r="B16" t="s">
        <v>17</v>
      </c>
      <c r="C16" s="15">
        <f t="shared" si="1"/>
        <v>202330.555</v>
      </c>
      <c r="D16" s="14">
        <v>97151.971</v>
      </c>
      <c r="E16" s="14">
        <v>30286.935</v>
      </c>
      <c r="F16" s="14">
        <v>46199.168</v>
      </c>
      <c r="G16" s="14">
        <v>0</v>
      </c>
      <c r="H16" s="14">
        <v>22133.598</v>
      </c>
      <c r="I16" s="14">
        <v>0</v>
      </c>
      <c r="J16" s="14">
        <v>0</v>
      </c>
      <c r="K16" s="14">
        <v>5541.434</v>
      </c>
      <c r="L16" s="14">
        <v>0</v>
      </c>
      <c r="M16" s="14">
        <v>1017.449</v>
      </c>
    </row>
    <row r="17" spans="1:13" ht="12.75">
      <c r="A17" s="6" t="s">
        <v>20</v>
      </c>
      <c r="B17" t="s">
        <v>21</v>
      </c>
      <c r="C17" s="15">
        <f t="shared" si="1"/>
        <v>320.70099999999996</v>
      </c>
      <c r="D17" s="14">
        <v>10.269</v>
      </c>
      <c r="E17" s="14">
        <v>22.909</v>
      </c>
      <c r="F17" s="14">
        <v>209.284</v>
      </c>
      <c r="G17" s="14">
        <v>0</v>
      </c>
      <c r="H17" s="14">
        <v>0</v>
      </c>
      <c r="I17" s="14">
        <v>0</v>
      </c>
      <c r="J17" s="14">
        <v>0</v>
      </c>
      <c r="K17" s="14">
        <v>2.944</v>
      </c>
      <c r="L17" s="14">
        <v>75.295</v>
      </c>
      <c r="M17" s="14">
        <v>0</v>
      </c>
    </row>
    <row r="18" spans="1:13" ht="12.75">
      <c r="A18" s="13" t="s">
        <v>42</v>
      </c>
      <c r="C18" s="15">
        <f t="shared" si="1"/>
        <v>155286.9</v>
      </c>
      <c r="D18" s="14">
        <v>0</v>
      </c>
      <c r="E18" s="14">
        <v>0</v>
      </c>
      <c r="F18" s="14">
        <v>155286.9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2.75">
      <c r="A19" s="1" t="s">
        <v>46</v>
      </c>
      <c r="C19" s="17">
        <f t="shared" si="1"/>
        <v>357938.156</v>
      </c>
      <c r="D19" s="16">
        <f>+D16+D17+D18</f>
        <v>97162.24</v>
      </c>
      <c r="E19" s="16">
        <f aca="true" t="shared" si="4" ref="E19:M19">+E16+E17+E18</f>
        <v>30309.844</v>
      </c>
      <c r="F19" s="16">
        <f t="shared" si="4"/>
        <v>201695.35199999998</v>
      </c>
      <c r="G19" s="16">
        <f t="shared" si="4"/>
        <v>0</v>
      </c>
      <c r="H19" s="16">
        <f t="shared" si="4"/>
        <v>22133.598</v>
      </c>
      <c r="I19" s="16">
        <f t="shared" si="4"/>
        <v>0</v>
      </c>
      <c r="J19" s="16">
        <f t="shared" si="4"/>
        <v>0</v>
      </c>
      <c r="K19" s="16">
        <f t="shared" si="4"/>
        <v>5544.378000000001</v>
      </c>
      <c r="L19" s="16">
        <f t="shared" si="4"/>
        <v>75.295</v>
      </c>
      <c r="M19" s="16">
        <f t="shared" si="4"/>
        <v>1017.449</v>
      </c>
    </row>
    <row r="20" spans="1:13" ht="12.75">
      <c r="A20" s="6" t="s">
        <v>22</v>
      </c>
      <c r="B20" t="s">
        <v>17</v>
      </c>
      <c r="C20" s="15">
        <f t="shared" si="1"/>
        <v>1073618.957</v>
      </c>
      <c r="D20" s="14">
        <v>455290.734</v>
      </c>
      <c r="E20" s="14">
        <v>140823.408</v>
      </c>
      <c r="F20" s="14">
        <v>312423.392</v>
      </c>
      <c r="G20" s="14">
        <v>0</v>
      </c>
      <c r="H20" s="14">
        <v>39156.682</v>
      </c>
      <c r="I20" s="14">
        <v>8986.2</v>
      </c>
      <c r="J20" s="14">
        <v>0</v>
      </c>
      <c r="K20" s="14">
        <v>30249.949</v>
      </c>
      <c r="L20" s="14">
        <v>0</v>
      </c>
      <c r="M20" s="14">
        <v>86688.592</v>
      </c>
    </row>
    <row r="21" spans="1:13" ht="12.75">
      <c r="A21" s="13" t="s">
        <v>42</v>
      </c>
      <c r="C21" s="15">
        <f t="shared" si="1"/>
        <v>196022.65000000002</v>
      </c>
      <c r="D21" s="14">
        <v>0</v>
      </c>
      <c r="E21" s="14">
        <v>25504.7</v>
      </c>
      <c r="F21" s="14">
        <v>170020.79</v>
      </c>
      <c r="G21" s="14">
        <v>497.16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2.75">
      <c r="A22" s="1" t="s">
        <v>47</v>
      </c>
      <c r="C22" s="17">
        <f t="shared" si="1"/>
        <v>1269641.6069999998</v>
      </c>
      <c r="D22" s="16">
        <f>+D20+D21</f>
        <v>455290.734</v>
      </c>
      <c r="E22" s="16">
        <f aca="true" t="shared" si="5" ref="E22:M22">+E20+E21</f>
        <v>166328.108</v>
      </c>
      <c r="F22" s="16">
        <f t="shared" si="5"/>
        <v>482444.18200000003</v>
      </c>
      <c r="G22" s="16">
        <f t="shared" si="5"/>
        <v>497.16</v>
      </c>
      <c r="H22" s="16">
        <f t="shared" si="5"/>
        <v>39156.682</v>
      </c>
      <c r="I22" s="16">
        <f t="shared" si="5"/>
        <v>8986.2</v>
      </c>
      <c r="J22" s="16">
        <f t="shared" si="5"/>
        <v>0</v>
      </c>
      <c r="K22" s="16">
        <f t="shared" si="5"/>
        <v>30249.949</v>
      </c>
      <c r="L22" s="16">
        <f t="shared" si="5"/>
        <v>0</v>
      </c>
      <c r="M22" s="16">
        <f t="shared" si="5"/>
        <v>86688.592</v>
      </c>
    </row>
    <row r="23" spans="1:13" ht="12.75">
      <c r="A23" s="6" t="s">
        <v>23</v>
      </c>
      <c r="B23" t="s">
        <v>17</v>
      </c>
      <c r="C23" s="15">
        <f t="shared" si="1"/>
        <v>327710.53699999995</v>
      </c>
      <c r="D23" s="14">
        <v>202210.373</v>
      </c>
      <c r="E23" s="14">
        <v>47879.913</v>
      </c>
      <c r="F23" s="14">
        <v>36342.048</v>
      </c>
      <c r="G23" s="14">
        <v>2853.114</v>
      </c>
      <c r="H23" s="14">
        <v>9933.507</v>
      </c>
      <c r="I23" s="14">
        <v>6996.7</v>
      </c>
      <c r="J23" s="14">
        <v>0</v>
      </c>
      <c r="K23" s="14">
        <v>17721.924</v>
      </c>
      <c r="L23" s="14">
        <v>0</v>
      </c>
      <c r="M23" s="14">
        <v>3772.958</v>
      </c>
    </row>
    <row r="24" spans="1:13" ht="12.75">
      <c r="A24" s="13" t="s">
        <v>42</v>
      </c>
      <c r="C24" s="15">
        <f t="shared" si="1"/>
        <v>51591.98</v>
      </c>
      <c r="D24" s="14">
        <v>0</v>
      </c>
      <c r="E24" s="14">
        <v>2534.26</v>
      </c>
      <c r="F24" s="14">
        <v>49057.72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2.75">
      <c r="A25" s="1" t="s">
        <v>48</v>
      </c>
      <c r="C25" s="17">
        <f t="shared" si="1"/>
        <v>379302.517</v>
      </c>
      <c r="D25" s="16">
        <f>+D23+D24</f>
        <v>202210.373</v>
      </c>
      <c r="E25" s="16">
        <f aca="true" t="shared" si="6" ref="E25:M25">+E23+E24</f>
        <v>50414.173</v>
      </c>
      <c r="F25" s="16">
        <f t="shared" si="6"/>
        <v>85399.76800000001</v>
      </c>
      <c r="G25" s="16">
        <f t="shared" si="6"/>
        <v>2853.114</v>
      </c>
      <c r="H25" s="16">
        <f t="shared" si="6"/>
        <v>9933.507</v>
      </c>
      <c r="I25" s="16">
        <f t="shared" si="6"/>
        <v>6996.7</v>
      </c>
      <c r="J25" s="16">
        <f t="shared" si="6"/>
        <v>0</v>
      </c>
      <c r="K25" s="16">
        <f t="shared" si="6"/>
        <v>17721.924</v>
      </c>
      <c r="L25" s="16">
        <f t="shared" si="6"/>
        <v>0</v>
      </c>
      <c r="M25" s="16">
        <f t="shared" si="6"/>
        <v>3772.958</v>
      </c>
    </row>
    <row r="26" spans="1:13" ht="12.75">
      <c r="A26" s="6" t="s">
        <v>24</v>
      </c>
      <c r="B26" t="s">
        <v>17</v>
      </c>
      <c r="C26" s="15">
        <f t="shared" si="1"/>
        <v>301355.696</v>
      </c>
      <c r="D26" s="14">
        <v>205857.674</v>
      </c>
      <c r="E26" s="14">
        <v>49604.134</v>
      </c>
      <c r="F26" s="14">
        <v>25669.243</v>
      </c>
      <c r="G26" s="14">
        <v>0</v>
      </c>
      <c r="H26" s="14">
        <v>13169.995</v>
      </c>
      <c r="I26" s="14">
        <v>0</v>
      </c>
      <c r="J26" s="14">
        <v>0</v>
      </c>
      <c r="K26" s="14">
        <v>5667.293</v>
      </c>
      <c r="L26" s="14">
        <v>0</v>
      </c>
      <c r="M26" s="14">
        <v>1387.357</v>
      </c>
    </row>
    <row r="27" spans="1:13" ht="12.75">
      <c r="A27" s="13" t="s">
        <v>42</v>
      </c>
      <c r="C27" s="15">
        <f t="shared" si="1"/>
        <v>16032.5</v>
      </c>
      <c r="D27" s="14">
        <v>0</v>
      </c>
      <c r="E27" s="14">
        <v>15503.05</v>
      </c>
      <c r="F27" s="14">
        <v>529.45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.75">
      <c r="A28" s="1" t="s">
        <v>49</v>
      </c>
      <c r="C28" s="17">
        <f t="shared" si="1"/>
        <v>317388.196</v>
      </c>
      <c r="D28" s="16">
        <f>+D26+D27</f>
        <v>205857.674</v>
      </c>
      <c r="E28" s="16">
        <f aca="true" t="shared" si="7" ref="E28:M28">+E26+E27</f>
        <v>65107.183999999994</v>
      </c>
      <c r="F28" s="16">
        <f t="shared" si="7"/>
        <v>26198.693</v>
      </c>
      <c r="G28" s="16">
        <f t="shared" si="7"/>
        <v>0</v>
      </c>
      <c r="H28" s="16">
        <f t="shared" si="7"/>
        <v>13169.995</v>
      </c>
      <c r="I28" s="16">
        <f t="shared" si="7"/>
        <v>0</v>
      </c>
      <c r="J28" s="16">
        <f t="shared" si="7"/>
        <v>0</v>
      </c>
      <c r="K28" s="16">
        <f t="shared" si="7"/>
        <v>5667.293</v>
      </c>
      <c r="L28" s="16">
        <f t="shared" si="7"/>
        <v>0</v>
      </c>
      <c r="M28" s="16">
        <f t="shared" si="7"/>
        <v>1387.357</v>
      </c>
    </row>
    <row r="29" spans="1:13" ht="12.75">
      <c r="A29" s="6" t="s">
        <v>25</v>
      </c>
      <c r="B29" t="s">
        <v>17</v>
      </c>
      <c r="C29" s="15">
        <f t="shared" si="1"/>
        <v>348320.187</v>
      </c>
      <c r="D29" s="14">
        <v>256640.732</v>
      </c>
      <c r="E29" s="14">
        <v>47037.733</v>
      </c>
      <c r="F29" s="14">
        <v>12530.065</v>
      </c>
      <c r="G29" s="14">
        <v>0</v>
      </c>
      <c r="H29" s="14">
        <v>15465.377</v>
      </c>
      <c r="I29" s="14">
        <v>0</v>
      </c>
      <c r="J29" s="14">
        <v>0</v>
      </c>
      <c r="K29" s="14">
        <v>5562.38</v>
      </c>
      <c r="L29" s="14">
        <v>0</v>
      </c>
      <c r="M29" s="14">
        <v>11083.9</v>
      </c>
    </row>
    <row r="30" spans="1:13" ht="12.75">
      <c r="A30" s="13" t="s">
        <v>42</v>
      </c>
      <c r="C30" s="15">
        <f t="shared" si="1"/>
        <v>34657.56</v>
      </c>
      <c r="D30" s="14">
        <v>0</v>
      </c>
      <c r="E30" s="14">
        <v>12655.09</v>
      </c>
      <c r="F30" s="14">
        <v>22002.47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2.75">
      <c r="A31" s="1" t="s">
        <v>50</v>
      </c>
      <c r="C31" s="17">
        <f t="shared" si="1"/>
        <v>382977.747</v>
      </c>
      <c r="D31" s="16">
        <f>+D29+D30</f>
        <v>256640.732</v>
      </c>
      <c r="E31" s="16">
        <f aca="true" t="shared" si="8" ref="E31:M31">+E29+E30</f>
        <v>59692.823000000004</v>
      </c>
      <c r="F31" s="16">
        <f t="shared" si="8"/>
        <v>34532.535</v>
      </c>
      <c r="G31" s="16">
        <f t="shared" si="8"/>
        <v>0</v>
      </c>
      <c r="H31" s="16">
        <f t="shared" si="8"/>
        <v>15465.377</v>
      </c>
      <c r="I31" s="16">
        <f t="shared" si="8"/>
        <v>0</v>
      </c>
      <c r="J31" s="16">
        <f t="shared" si="8"/>
        <v>0</v>
      </c>
      <c r="K31" s="16">
        <f t="shared" si="8"/>
        <v>5562.38</v>
      </c>
      <c r="L31" s="16">
        <f t="shared" si="8"/>
        <v>0</v>
      </c>
      <c r="M31" s="16">
        <f t="shared" si="8"/>
        <v>11083.9</v>
      </c>
    </row>
    <row r="32" spans="1:13" ht="12.75">
      <c r="A32" s="6" t="s">
        <v>26</v>
      </c>
      <c r="B32" t="s">
        <v>17</v>
      </c>
      <c r="C32" s="15">
        <f t="shared" si="1"/>
        <v>2500792.655</v>
      </c>
      <c r="D32" s="14">
        <v>1427172.331</v>
      </c>
      <c r="E32" s="14">
        <v>350011.099</v>
      </c>
      <c r="F32" s="14">
        <v>378230.811</v>
      </c>
      <c r="G32" s="14">
        <v>1022.457</v>
      </c>
      <c r="H32" s="14">
        <v>126867.174</v>
      </c>
      <c r="I32" s="14">
        <v>0</v>
      </c>
      <c r="J32" s="14">
        <v>0</v>
      </c>
      <c r="K32" s="14">
        <v>79419.281</v>
      </c>
      <c r="L32" s="14">
        <v>0</v>
      </c>
      <c r="M32" s="14">
        <v>138069.502</v>
      </c>
    </row>
    <row r="33" spans="1:13" ht="12.75">
      <c r="A33" s="13" t="s">
        <v>42</v>
      </c>
      <c r="C33" s="15">
        <f t="shared" si="1"/>
        <v>408229.49</v>
      </c>
      <c r="D33" s="14">
        <v>0</v>
      </c>
      <c r="E33" s="14">
        <v>63433.51</v>
      </c>
      <c r="F33" s="14">
        <v>299983.54</v>
      </c>
      <c r="G33" s="14">
        <v>44812.44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2.75">
      <c r="A34" s="1" t="s">
        <v>51</v>
      </c>
      <c r="C34" s="17">
        <f t="shared" si="1"/>
        <v>2909022.145</v>
      </c>
      <c r="D34" s="16">
        <f>+D32+D33</f>
        <v>1427172.331</v>
      </c>
      <c r="E34" s="16">
        <f aca="true" t="shared" si="9" ref="E34:M34">+E32+E33</f>
        <v>413444.609</v>
      </c>
      <c r="F34" s="16">
        <f t="shared" si="9"/>
        <v>678214.351</v>
      </c>
      <c r="G34" s="16">
        <f t="shared" si="9"/>
        <v>45834.897000000004</v>
      </c>
      <c r="H34" s="16">
        <f t="shared" si="9"/>
        <v>126867.174</v>
      </c>
      <c r="I34" s="16">
        <f t="shared" si="9"/>
        <v>0</v>
      </c>
      <c r="J34" s="16">
        <f t="shared" si="9"/>
        <v>0</v>
      </c>
      <c r="K34" s="16">
        <f t="shared" si="9"/>
        <v>79419.281</v>
      </c>
      <c r="L34" s="16">
        <f t="shared" si="9"/>
        <v>0</v>
      </c>
      <c r="M34" s="16">
        <f t="shared" si="9"/>
        <v>138069.502</v>
      </c>
    </row>
    <row r="35" spans="1:13" ht="12.75">
      <c r="A35" s="6" t="s">
        <v>27</v>
      </c>
      <c r="B35" t="s">
        <v>17</v>
      </c>
      <c r="C35" s="15">
        <f t="shared" si="1"/>
        <v>591708.2660000001</v>
      </c>
      <c r="D35" s="14">
        <v>339737.581</v>
      </c>
      <c r="E35" s="14">
        <v>102465.155</v>
      </c>
      <c r="F35" s="14">
        <v>100409.013</v>
      </c>
      <c r="G35" s="14">
        <v>0</v>
      </c>
      <c r="H35" s="14">
        <v>23434.663</v>
      </c>
      <c r="I35" s="14">
        <v>0</v>
      </c>
      <c r="J35" s="14">
        <v>0</v>
      </c>
      <c r="K35" s="14">
        <v>11779.18</v>
      </c>
      <c r="L35" s="14">
        <v>0</v>
      </c>
      <c r="M35" s="14">
        <v>13882.674</v>
      </c>
    </row>
    <row r="36" spans="1:13" ht="12.75">
      <c r="A36" s="13" t="s">
        <v>42</v>
      </c>
      <c r="C36" s="15">
        <f t="shared" si="1"/>
        <v>220281.3</v>
      </c>
      <c r="D36" s="14">
        <v>0</v>
      </c>
      <c r="E36" s="14">
        <v>55404.43</v>
      </c>
      <c r="F36" s="14">
        <v>164876.87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2.75">
      <c r="A37" s="1" t="s">
        <v>52</v>
      </c>
      <c r="C37" s="17">
        <f t="shared" si="1"/>
        <v>811989.5660000001</v>
      </c>
      <c r="D37" s="16">
        <f>+D35+D36</f>
        <v>339737.581</v>
      </c>
      <c r="E37" s="16">
        <f aca="true" t="shared" si="10" ref="E37:M37">+E35+E36</f>
        <v>157869.585</v>
      </c>
      <c r="F37" s="16">
        <f t="shared" si="10"/>
        <v>265285.88300000003</v>
      </c>
      <c r="G37" s="16">
        <f t="shared" si="10"/>
        <v>0</v>
      </c>
      <c r="H37" s="16">
        <f t="shared" si="10"/>
        <v>23434.663</v>
      </c>
      <c r="I37" s="16">
        <f t="shared" si="10"/>
        <v>0</v>
      </c>
      <c r="J37" s="16">
        <f t="shared" si="10"/>
        <v>0</v>
      </c>
      <c r="K37" s="16">
        <f t="shared" si="10"/>
        <v>11779.18</v>
      </c>
      <c r="L37" s="16">
        <f t="shared" si="10"/>
        <v>0</v>
      </c>
      <c r="M37" s="16">
        <f t="shared" si="10"/>
        <v>13882.674</v>
      </c>
    </row>
    <row r="38" spans="1:13" ht="12.75">
      <c r="A38" s="6" t="s">
        <v>28</v>
      </c>
      <c r="B38" t="s">
        <v>17</v>
      </c>
      <c r="C38" s="15">
        <f t="shared" si="1"/>
        <v>102831.736</v>
      </c>
      <c r="D38" s="14">
        <v>57341.508</v>
      </c>
      <c r="E38" s="14">
        <v>16668.885</v>
      </c>
      <c r="F38" s="14">
        <v>15773.899</v>
      </c>
      <c r="G38" s="14">
        <v>0</v>
      </c>
      <c r="H38" s="14">
        <v>5172.863</v>
      </c>
      <c r="I38" s="14">
        <v>0</v>
      </c>
      <c r="J38" s="14">
        <v>0</v>
      </c>
      <c r="K38" s="14">
        <v>7522.083</v>
      </c>
      <c r="L38" s="14">
        <v>0</v>
      </c>
      <c r="M38" s="14">
        <v>352.498</v>
      </c>
    </row>
    <row r="39" spans="1:13" ht="12.75">
      <c r="A39" s="13" t="s">
        <v>42</v>
      </c>
      <c r="C39" s="15">
        <f t="shared" si="1"/>
        <v>7248.71</v>
      </c>
      <c r="D39" s="14">
        <v>0</v>
      </c>
      <c r="E39" s="14">
        <v>0</v>
      </c>
      <c r="F39" s="14">
        <v>7248.71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2.75">
      <c r="A40" s="1" t="s">
        <v>53</v>
      </c>
      <c r="C40" s="17">
        <f t="shared" si="1"/>
        <v>110080.446</v>
      </c>
      <c r="D40" s="16">
        <f>+D38+D39</f>
        <v>57341.508</v>
      </c>
      <c r="E40" s="16">
        <f aca="true" t="shared" si="11" ref="E40:M40">+E38+E39</f>
        <v>16668.885</v>
      </c>
      <c r="F40" s="16">
        <f t="shared" si="11"/>
        <v>23022.609</v>
      </c>
      <c r="G40" s="16">
        <f t="shared" si="11"/>
        <v>0</v>
      </c>
      <c r="H40" s="16">
        <f t="shared" si="11"/>
        <v>5172.863</v>
      </c>
      <c r="I40" s="16">
        <f t="shared" si="11"/>
        <v>0</v>
      </c>
      <c r="J40" s="16">
        <f t="shared" si="11"/>
        <v>0</v>
      </c>
      <c r="K40" s="16">
        <f t="shared" si="11"/>
        <v>7522.083</v>
      </c>
      <c r="L40" s="16">
        <f t="shared" si="11"/>
        <v>0</v>
      </c>
      <c r="M40" s="16">
        <f t="shared" si="11"/>
        <v>352.498</v>
      </c>
    </row>
    <row r="41" spans="1:13" ht="12.75">
      <c r="A41" s="6" t="s">
        <v>29</v>
      </c>
      <c r="B41" t="s">
        <v>17</v>
      </c>
      <c r="C41" s="15">
        <f t="shared" si="1"/>
        <v>722154.2609999999</v>
      </c>
      <c r="D41" s="14">
        <v>521160.795</v>
      </c>
      <c r="E41" s="14">
        <v>98464.952</v>
      </c>
      <c r="F41" s="14">
        <v>38945.654</v>
      </c>
      <c r="G41" s="14">
        <v>5395.914</v>
      </c>
      <c r="H41" s="14">
        <v>47457.333</v>
      </c>
      <c r="I41" s="14">
        <v>0</v>
      </c>
      <c r="J41" s="14">
        <v>0</v>
      </c>
      <c r="K41" s="14">
        <v>7258.584</v>
      </c>
      <c r="L41" s="14">
        <v>0</v>
      </c>
      <c r="M41" s="14">
        <v>3471.029</v>
      </c>
    </row>
    <row r="42" spans="1:13" ht="12.75">
      <c r="A42" s="13" t="s">
        <v>42</v>
      </c>
      <c r="C42" s="15">
        <f t="shared" si="1"/>
        <v>103944.05</v>
      </c>
      <c r="D42" s="14">
        <v>0</v>
      </c>
      <c r="E42" s="14">
        <v>3809.2</v>
      </c>
      <c r="F42" s="14">
        <v>100134.85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2.75">
      <c r="A43" s="1" t="s">
        <v>54</v>
      </c>
      <c r="C43" s="17">
        <f t="shared" si="1"/>
        <v>826098.3109999999</v>
      </c>
      <c r="D43" s="16">
        <f>+D41+D42</f>
        <v>521160.795</v>
      </c>
      <c r="E43" s="16">
        <f aca="true" t="shared" si="12" ref="E43:M43">+E41+E42</f>
        <v>102274.152</v>
      </c>
      <c r="F43" s="16">
        <f t="shared" si="12"/>
        <v>139080.50400000002</v>
      </c>
      <c r="G43" s="16">
        <f t="shared" si="12"/>
        <v>5395.914</v>
      </c>
      <c r="H43" s="16">
        <f t="shared" si="12"/>
        <v>47457.333</v>
      </c>
      <c r="I43" s="16">
        <f t="shared" si="12"/>
        <v>0</v>
      </c>
      <c r="J43" s="16">
        <f t="shared" si="12"/>
        <v>0</v>
      </c>
      <c r="K43" s="16">
        <f t="shared" si="12"/>
        <v>7258.584</v>
      </c>
      <c r="L43" s="16">
        <f t="shared" si="12"/>
        <v>0</v>
      </c>
      <c r="M43" s="16">
        <f t="shared" si="12"/>
        <v>3471.029</v>
      </c>
    </row>
    <row r="44" spans="1:13" ht="12.75">
      <c r="A44" s="6" t="s">
        <v>30</v>
      </c>
      <c r="B44" t="s">
        <v>17</v>
      </c>
      <c r="C44" s="15">
        <f t="shared" si="1"/>
        <v>711399.2259999999</v>
      </c>
      <c r="D44" s="14">
        <v>437339.312</v>
      </c>
      <c r="E44" s="14">
        <v>113613.026</v>
      </c>
      <c r="F44" s="14">
        <v>84762.578</v>
      </c>
      <c r="G44" s="14">
        <v>683.634</v>
      </c>
      <c r="H44" s="14">
        <v>35729.192</v>
      </c>
      <c r="I44" s="14">
        <v>0</v>
      </c>
      <c r="J44" s="14">
        <v>0</v>
      </c>
      <c r="K44" s="14">
        <v>6492.541</v>
      </c>
      <c r="L44" s="14">
        <v>0</v>
      </c>
      <c r="M44" s="14">
        <v>32778.943</v>
      </c>
    </row>
    <row r="45" spans="1:13" ht="12.75">
      <c r="A45" s="13" t="s">
        <v>42</v>
      </c>
      <c r="C45" s="15">
        <f t="shared" si="1"/>
        <v>95791.76</v>
      </c>
      <c r="D45" s="14">
        <v>0</v>
      </c>
      <c r="E45" s="14">
        <v>40063.09</v>
      </c>
      <c r="F45" s="14">
        <v>55728.67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ht="12.75">
      <c r="A46" s="1" t="s">
        <v>55</v>
      </c>
      <c r="C46" s="17">
        <f t="shared" si="1"/>
        <v>807190.9859999999</v>
      </c>
      <c r="D46" s="16">
        <f>+D44+D45</f>
        <v>437339.312</v>
      </c>
      <c r="E46" s="16">
        <f aca="true" t="shared" si="13" ref="E46:M46">+E44+E45</f>
        <v>153676.11599999998</v>
      </c>
      <c r="F46" s="16">
        <f t="shared" si="13"/>
        <v>140491.248</v>
      </c>
      <c r="G46" s="16">
        <f t="shared" si="13"/>
        <v>683.634</v>
      </c>
      <c r="H46" s="16">
        <f t="shared" si="13"/>
        <v>35729.192</v>
      </c>
      <c r="I46" s="16">
        <f t="shared" si="13"/>
        <v>0</v>
      </c>
      <c r="J46" s="16">
        <f t="shared" si="13"/>
        <v>0</v>
      </c>
      <c r="K46" s="16">
        <f t="shared" si="13"/>
        <v>6492.541</v>
      </c>
      <c r="L46" s="16">
        <f t="shared" si="13"/>
        <v>0</v>
      </c>
      <c r="M46" s="16">
        <f t="shared" si="13"/>
        <v>32778.943</v>
      </c>
    </row>
    <row r="47" spans="1:13" ht="12.75">
      <c r="A47" s="6" t="s">
        <v>31</v>
      </c>
      <c r="B47" t="s">
        <v>17</v>
      </c>
      <c r="C47" s="15">
        <f t="shared" si="1"/>
        <v>766706.312</v>
      </c>
      <c r="D47" s="14">
        <v>412005.029</v>
      </c>
      <c r="E47" s="14">
        <v>170171.755</v>
      </c>
      <c r="F47" s="14">
        <v>80499.585</v>
      </c>
      <c r="G47" s="14">
        <v>0</v>
      </c>
      <c r="H47" s="14">
        <v>26371.738</v>
      </c>
      <c r="I47" s="14">
        <v>37873</v>
      </c>
      <c r="J47" s="14">
        <v>0</v>
      </c>
      <c r="K47" s="14">
        <v>24344.305</v>
      </c>
      <c r="L47" s="14">
        <v>0</v>
      </c>
      <c r="M47" s="14">
        <v>15440.9</v>
      </c>
    </row>
    <row r="48" spans="1:13" ht="12.75">
      <c r="A48" s="13" t="s">
        <v>42</v>
      </c>
      <c r="C48" s="15">
        <f t="shared" si="1"/>
        <v>193421.79</v>
      </c>
      <c r="D48" s="14">
        <v>0</v>
      </c>
      <c r="E48" s="14">
        <v>29121.26</v>
      </c>
      <c r="F48" s="14">
        <v>149883.19</v>
      </c>
      <c r="G48" s="14">
        <v>14417.34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ht="12.75">
      <c r="A49" s="1" t="s">
        <v>56</v>
      </c>
      <c r="C49" s="17">
        <f t="shared" si="1"/>
        <v>960128.1020000001</v>
      </c>
      <c r="D49" s="16">
        <f>+D47+D48</f>
        <v>412005.029</v>
      </c>
      <c r="E49" s="16">
        <f aca="true" t="shared" si="14" ref="E49:M49">+E47+E48</f>
        <v>199293.015</v>
      </c>
      <c r="F49" s="16">
        <f t="shared" si="14"/>
        <v>230382.77500000002</v>
      </c>
      <c r="G49" s="16">
        <f t="shared" si="14"/>
        <v>14417.34</v>
      </c>
      <c r="H49" s="16">
        <f t="shared" si="14"/>
        <v>26371.738</v>
      </c>
      <c r="I49" s="16">
        <f t="shared" si="14"/>
        <v>37873</v>
      </c>
      <c r="J49" s="16">
        <f t="shared" si="14"/>
        <v>0</v>
      </c>
      <c r="K49" s="16">
        <f t="shared" si="14"/>
        <v>24344.305</v>
      </c>
      <c r="L49" s="16">
        <f t="shared" si="14"/>
        <v>0</v>
      </c>
      <c r="M49" s="16">
        <f t="shared" si="14"/>
        <v>15440.9</v>
      </c>
    </row>
    <row r="50" spans="1:13" ht="12.75">
      <c r="A50" s="6" t="s">
        <v>32</v>
      </c>
      <c r="B50" t="s">
        <v>17</v>
      </c>
      <c r="C50" s="15">
        <f t="shared" si="1"/>
        <v>768086.0419999999</v>
      </c>
      <c r="D50" s="14">
        <v>402309.582</v>
      </c>
      <c r="E50" s="14">
        <v>130016.466</v>
      </c>
      <c r="F50" s="14">
        <v>180446.251</v>
      </c>
      <c r="G50" s="14">
        <v>0</v>
      </c>
      <c r="H50" s="14">
        <v>33856.733</v>
      </c>
      <c r="I50" s="14">
        <v>0</v>
      </c>
      <c r="J50" s="14">
        <v>0</v>
      </c>
      <c r="K50" s="14">
        <v>5093.74</v>
      </c>
      <c r="L50" s="14">
        <v>0</v>
      </c>
      <c r="M50" s="14">
        <v>16363.27</v>
      </c>
    </row>
    <row r="51" spans="1:13" ht="12.75">
      <c r="A51" s="13" t="s">
        <v>42</v>
      </c>
      <c r="C51" s="15">
        <f t="shared" si="1"/>
        <v>956455.5399999999</v>
      </c>
      <c r="D51" s="14">
        <v>0</v>
      </c>
      <c r="E51" s="14">
        <v>63176.57</v>
      </c>
      <c r="F51" s="14">
        <v>893278.97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1:13" ht="12.75">
      <c r="A52" s="1" t="s">
        <v>57</v>
      </c>
      <c r="C52" s="17">
        <f t="shared" si="1"/>
        <v>1724541.582</v>
      </c>
      <c r="D52" s="16">
        <f>+D50+D51</f>
        <v>402309.582</v>
      </c>
      <c r="E52" s="16">
        <f aca="true" t="shared" si="15" ref="E52:M52">+E50+E51</f>
        <v>193193.036</v>
      </c>
      <c r="F52" s="16">
        <f t="shared" si="15"/>
        <v>1073725.221</v>
      </c>
      <c r="G52" s="16">
        <f t="shared" si="15"/>
        <v>0</v>
      </c>
      <c r="H52" s="16">
        <f t="shared" si="15"/>
        <v>33856.733</v>
      </c>
      <c r="I52" s="16">
        <f t="shared" si="15"/>
        <v>0</v>
      </c>
      <c r="J52" s="16">
        <f t="shared" si="15"/>
        <v>0</v>
      </c>
      <c r="K52" s="16">
        <f t="shared" si="15"/>
        <v>5093.74</v>
      </c>
      <c r="L52" s="16">
        <f t="shared" si="15"/>
        <v>0</v>
      </c>
      <c r="M52" s="16">
        <f t="shared" si="15"/>
        <v>16363.27</v>
      </c>
    </row>
    <row r="53" spans="1:13" ht="12.75">
      <c r="A53" s="6" t="s">
        <v>33</v>
      </c>
      <c r="B53" t="s">
        <v>17</v>
      </c>
      <c r="C53" s="15">
        <f t="shared" si="1"/>
        <v>327573.972</v>
      </c>
      <c r="D53" s="14">
        <v>179422.289</v>
      </c>
      <c r="E53" s="14">
        <v>65404.759</v>
      </c>
      <c r="F53" s="14">
        <v>43279.755</v>
      </c>
      <c r="G53" s="14">
        <v>1718.723</v>
      </c>
      <c r="H53" s="14">
        <v>14740.592</v>
      </c>
      <c r="I53" s="14">
        <v>0</v>
      </c>
      <c r="J53" s="14">
        <v>0</v>
      </c>
      <c r="K53" s="14">
        <v>5136.204</v>
      </c>
      <c r="L53" s="14">
        <v>0</v>
      </c>
      <c r="M53" s="14">
        <v>17871.65</v>
      </c>
    </row>
    <row r="54" spans="1:13" ht="12.75">
      <c r="A54" s="13" t="s">
        <v>42</v>
      </c>
      <c r="C54" s="15">
        <f t="shared" si="1"/>
        <v>189706.6</v>
      </c>
      <c r="D54" s="14">
        <v>0</v>
      </c>
      <c r="E54" s="14">
        <v>13189.74</v>
      </c>
      <c r="F54" s="14">
        <v>176318.51</v>
      </c>
      <c r="G54" s="14">
        <v>198.35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.75">
      <c r="A55" s="1" t="s">
        <v>58</v>
      </c>
      <c r="C55" s="17">
        <f t="shared" si="1"/>
        <v>517280.57200000004</v>
      </c>
      <c r="D55" s="16">
        <f>+D53+D54</f>
        <v>179422.289</v>
      </c>
      <c r="E55" s="16">
        <f aca="true" t="shared" si="16" ref="E55:M55">+E53+E54</f>
        <v>78594.499</v>
      </c>
      <c r="F55" s="16">
        <f t="shared" si="16"/>
        <v>219598.265</v>
      </c>
      <c r="G55" s="16">
        <f t="shared" si="16"/>
        <v>1917.0729999999999</v>
      </c>
      <c r="H55" s="16">
        <f t="shared" si="16"/>
        <v>14740.592</v>
      </c>
      <c r="I55" s="16">
        <f t="shared" si="16"/>
        <v>0</v>
      </c>
      <c r="J55" s="16">
        <f t="shared" si="16"/>
        <v>0</v>
      </c>
      <c r="K55" s="16">
        <f t="shared" si="16"/>
        <v>5136.204</v>
      </c>
      <c r="L55" s="16">
        <f t="shared" si="16"/>
        <v>0</v>
      </c>
      <c r="M55" s="16">
        <f t="shared" si="16"/>
        <v>17871.65</v>
      </c>
    </row>
    <row r="56" spans="1:13" ht="12.75">
      <c r="A56" s="6" t="s">
        <v>34</v>
      </c>
      <c r="B56" t="s">
        <v>17</v>
      </c>
      <c r="C56" s="15">
        <f t="shared" si="1"/>
        <v>906855.7719999999</v>
      </c>
      <c r="D56" s="14">
        <v>437926.751</v>
      </c>
      <c r="E56" s="14">
        <v>262214.632</v>
      </c>
      <c r="F56" s="14">
        <v>74658.301</v>
      </c>
      <c r="G56" s="14">
        <v>13.244</v>
      </c>
      <c r="H56" s="14">
        <v>34646.584</v>
      </c>
      <c r="I56" s="14">
        <v>31232.391</v>
      </c>
      <c r="J56" s="14">
        <v>0</v>
      </c>
      <c r="K56" s="14">
        <v>30521.434</v>
      </c>
      <c r="L56" s="14">
        <v>0</v>
      </c>
      <c r="M56" s="14">
        <v>35642.435</v>
      </c>
    </row>
    <row r="57" spans="1:13" ht="12.75">
      <c r="A57" s="13" t="s">
        <v>42</v>
      </c>
      <c r="C57" s="15">
        <f t="shared" si="1"/>
        <v>174270.24</v>
      </c>
      <c r="D57" s="14">
        <v>0</v>
      </c>
      <c r="E57" s="14">
        <v>35738.41</v>
      </c>
      <c r="F57" s="14">
        <v>94850.3</v>
      </c>
      <c r="G57" s="14">
        <v>43681.53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3" ht="12.75">
      <c r="A58" s="1" t="s">
        <v>59</v>
      </c>
      <c r="C58" s="17">
        <f t="shared" si="1"/>
        <v>1081126.012</v>
      </c>
      <c r="D58" s="16">
        <f>+D56+D57</f>
        <v>437926.751</v>
      </c>
      <c r="E58" s="16">
        <f aca="true" t="shared" si="17" ref="E58:M58">+E56+E57</f>
        <v>297953.042</v>
      </c>
      <c r="F58" s="16">
        <f t="shared" si="17"/>
        <v>169508.60100000002</v>
      </c>
      <c r="G58" s="16">
        <f t="shared" si="17"/>
        <v>43694.774</v>
      </c>
      <c r="H58" s="16">
        <f t="shared" si="17"/>
        <v>34646.584</v>
      </c>
      <c r="I58" s="16">
        <f t="shared" si="17"/>
        <v>31232.391</v>
      </c>
      <c r="J58" s="16">
        <f t="shared" si="17"/>
        <v>0</v>
      </c>
      <c r="K58" s="16">
        <f t="shared" si="17"/>
        <v>30521.434</v>
      </c>
      <c r="L58" s="16">
        <f t="shared" si="17"/>
        <v>0</v>
      </c>
      <c r="M58" s="16">
        <f t="shared" si="17"/>
        <v>35642.435</v>
      </c>
    </row>
    <row r="59" spans="1:13" ht="12.75">
      <c r="A59" s="6" t="s">
        <v>35</v>
      </c>
      <c r="B59" t="s">
        <v>17</v>
      </c>
      <c r="C59" s="15">
        <f t="shared" si="1"/>
        <v>528798.545</v>
      </c>
      <c r="D59" s="14">
        <v>305325.251</v>
      </c>
      <c r="E59" s="14">
        <v>103061.501</v>
      </c>
      <c r="F59" s="14">
        <v>48341.575</v>
      </c>
      <c r="G59" s="14">
        <v>3515.239</v>
      </c>
      <c r="H59" s="14">
        <v>26942.572</v>
      </c>
      <c r="I59" s="14">
        <v>6047.8</v>
      </c>
      <c r="J59" s="14">
        <v>0</v>
      </c>
      <c r="K59" s="14">
        <v>9222.253</v>
      </c>
      <c r="L59" s="14">
        <v>0</v>
      </c>
      <c r="M59" s="14">
        <v>26342.354</v>
      </c>
    </row>
    <row r="60" spans="1:13" ht="12.75">
      <c r="A60" s="13" t="s">
        <v>42</v>
      </c>
      <c r="C60" s="15">
        <f t="shared" si="1"/>
        <v>29026.99</v>
      </c>
      <c r="D60" s="14">
        <v>0</v>
      </c>
      <c r="E60" s="14">
        <v>8081.13</v>
      </c>
      <c r="F60" s="14">
        <v>20945.86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</row>
    <row r="61" spans="1:13" ht="12.75">
      <c r="A61" s="1" t="s">
        <v>60</v>
      </c>
      <c r="C61" s="17">
        <f t="shared" si="1"/>
        <v>557825.535</v>
      </c>
      <c r="D61" s="16">
        <f>+D59+D60</f>
        <v>305325.251</v>
      </c>
      <c r="E61" s="16">
        <f aca="true" t="shared" si="18" ref="E61:M61">+E59+E60</f>
        <v>111142.63100000001</v>
      </c>
      <c r="F61" s="16">
        <f t="shared" si="18"/>
        <v>69287.435</v>
      </c>
      <c r="G61" s="16">
        <f t="shared" si="18"/>
        <v>3515.239</v>
      </c>
      <c r="H61" s="16">
        <f t="shared" si="18"/>
        <v>26942.572</v>
      </c>
      <c r="I61" s="16">
        <f t="shared" si="18"/>
        <v>6047.8</v>
      </c>
      <c r="J61" s="16">
        <f t="shared" si="18"/>
        <v>0</v>
      </c>
      <c r="K61" s="16">
        <f t="shared" si="18"/>
        <v>9222.253</v>
      </c>
      <c r="L61" s="16">
        <f t="shared" si="18"/>
        <v>0</v>
      </c>
      <c r="M61" s="16">
        <f t="shared" si="18"/>
        <v>26342.354</v>
      </c>
    </row>
    <row r="62" spans="1:13" ht="12.75">
      <c r="A62" s="6" t="s">
        <v>36</v>
      </c>
      <c r="B62" t="s">
        <v>17</v>
      </c>
      <c r="C62" s="15">
        <f t="shared" si="1"/>
        <v>947451.233</v>
      </c>
      <c r="D62" s="14">
        <v>491745.494</v>
      </c>
      <c r="E62" s="14">
        <v>201275.602</v>
      </c>
      <c r="F62" s="14">
        <v>175821.758</v>
      </c>
      <c r="G62" s="14">
        <v>8418.726</v>
      </c>
      <c r="H62" s="14">
        <v>39228.244</v>
      </c>
      <c r="I62" s="14">
        <v>0</v>
      </c>
      <c r="J62" s="14">
        <v>0</v>
      </c>
      <c r="K62" s="14">
        <v>15422.687</v>
      </c>
      <c r="L62" s="14">
        <v>0</v>
      </c>
      <c r="M62" s="14">
        <v>15538.722</v>
      </c>
    </row>
    <row r="63" spans="1:13" ht="12.75">
      <c r="A63" s="13" t="s">
        <v>42</v>
      </c>
      <c r="C63" s="15">
        <f t="shared" si="1"/>
        <v>401372.93000000005</v>
      </c>
      <c r="D63" s="14">
        <v>0</v>
      </c>
      <c r="E63" s="14">
        <v>28979.84</v>
      </c>
      <c r="F63" s="14">
        <v>370217.83</v>
      </c>
      <c r="G63" s="14">
        <v>2175.26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</row>
    <row r="64" spans="1:13" ht="12.75">
      <c r="A64" s="1" t="s">
        <v>61</v>
      </c>
      <c r="C64" s="17">
        <f t="shared" si="1"/>
        <v>1348824.163</v>
      </c>
      <c r="D64" s="16">
        <f>+D62+D63</f>
        <v>491745.494</v>
      </c>
      <c r="E64" s="16">
        <f aca="true" t="shared" si="19" ref="E64:M64">+E62+E63</f>
        <v>230255.442</v>
      </c>
      <c r="F64" s="16">
        <f t="shared" si="19"/>
        <v>546039.588</v>
      </c>
      <c r="G64" s="16">
        <f t="shared" si="19"/>
        <v>10593.986</v>
      </c>
      <c r="H64" s="16">
        <f t="shared" si="19"/>
        <v>39228.244</v>
      </c>
      <c r="I64" s="16">
        <f t="shared" si="19"/>
        <v>0</v>
      </c>
      <c r="J64" s="16">
        <f t="shared" si="19"/>
        <v>0</v>
      </c>
      <c r="K64" s="16">
        <f t="shared" si="19"/>
        <v>15422.687</v>
      </c>
      <c r="L64" s="16">
        <f t="shared" si="19"/>
        <v>0</v>
      </c>
      <c r="M64" s="16">
        <f t="shared" si="19"/>
        <v>15538.722</v>
      </c>
    </row>
    <row r="65" spans="1:13" ht="12.75">
      <c r="A65" s="6" t="s">
        <v>37</v>
      </c>
      <c r="B65" t="s">
        <v>17</v>
      </c>
      <c r="C65" s="15">
        <f t="shared" si="1"/>
        <v>762946.2339999999</v>
      </c>
      <c r="D65" s="14">
        <v>413251.675</v>
      </c>
      <c r="E65" s="14">
        <v>114704.037</v>
      </c>
      <c r="F65" s="14">
        <v>171202.599</v>
      </c>
      <c r="G65" s="14">
        <v>360.261</v>
      </c>
      <c r="H65" s="14">
        <v>34521.995</v>
      </c>
      <c r="I65" s="14">
        <v>2214.333</v>
      </c>
      <c r="J65" s="14">
        <v>0</v>
      </c>
      <c r="K65" s="14">
        <v>13279.837</v>
      </c>
      <c r="L65" s="14">
        <v>0</v>
      </c>
      <c r="M65" s="14">
        <v>13411.497</v>
      </c>
    </row>
    <row r="66" spans="1:13" ht="12.75">
      <c r="A66" s="13" t="s">
        <v>42</v>
      </c>
      <c r="C66" s="15">
        <f t="shared" si="1"/>
        <v>123014.28</v>
      </c>
      <c r="D66" s="14">
        <v>0</v>
      </c>
      <c r="E66" s="14">
        <v>22613.83</v>
      </c>
      <c r="F66" s="14">
        <v>81900.13</v>
      </c>
      <c r="G66" s="14">
        <v>18500.32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</row>
    <row r="67" spans="1:13" ht="12.75">
      <c r="A67" s="1" t="s">
        <v>62</v>
      </c>
      <c r="C67" s="17">
        <f t="shared" si="1"/>
        <v>885960.514</v>
      </c>
      <c r="D67" s="16">
        <f>+D65+D66</f>
        <v>413251.675</v>
      </c>
      <c r="E67" s="16">
        <f aca="true" t="shared" si="20" ref="E67:M67">+E65+E66</f>
        <v>137317.867</v>
      </c>
      <c r="F67" s="16">
        <f t="shared" si="20"/>
        <v>253102.729</v>
      </c>
      <c r="G67" s="16">
        <f t="shared" si="20"/>
        <v>18860.581</v>
      </c>
      <c r="H67" s="16">
        <f t="shared" si="20"/>
        <v>34521.995</v>
      </c>
      <c r="I67" s="16">
        <f t="shared" si="20"/>
        <v>2214.333</v>
      </c>
      <c r="J67" s="16">
        <f t="shared" si="20"/>
        <v>0</v>
      </c>
      <c r="K67" s="16">
        <f t="shared" si="20"/>
        <v>13279.837</v>
      </c>
      <c r="L67" s="16">
        <f t="shared" si="20"/>
        <v>0</v>
      </c>
      <c r="M67" s="16">
        <f t="shared" si="20"/>
        <v>13411.497</v>
      </c>
    </row>
    <row r="68" spans="1:13" ht="12.75">
      <c r="A68" s="6" t="s">
        <v>38</v>
      </c>
      <c r="B68" t="s">
        <v>17</v>
      </c>
      <c r="C68" s="15">
        <f t="shared" si="1"/>
        <v>904823.3290000001</v>
      </c>
      <c r="D68" s="14">
        <v>424862.542</v>
      </c>
      <c r="E68" s="14">
        <v>218716.645</v>
      </c>
      <c r="F68" s="14">
        <v>195488.325</v>
      </c>
      <c r="G68" s="14">
        <v>39.095</v>
      </c>
      <c r="H68" s="14">
        <v>27869.827</v>
      </c>
      <c r="I68" s="14">
        <v>0</v>
      </c>
      <c r="J68" s="14">
        <v>0</v>
      </c>
      <c r="K68" s="14">
        <v>19731.99</v>
      </c>
      <c r="L68" s="14">
        <v>0</v>
      </c>
      <c r="M68" s="14">
        <v>18114.905</v>
      </c>
    </row>
    <row r="69" spans="1:13" ht="12.75">
      <c r="A69" s="13" t="s">
        <v>42</v>
      </c>
      <c r="C69" s="15">
        <f t="shared" si="1"/>
        <v>144189.05</v>
      </c>
      <c r="D69" s="14">
        <v>0</v>
      </c>
      <c r="E69" s="14">
        <v>39871.99</v>
      </c>
      <c r="F69" s="14">
        <v>103891.91</v>
      </c>
      <c r="G69" s="14">
        <v>425.15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1:13" ht="12.75">
      <c r="A70" s="1" t="s">
        <v>63</v>
      </c>
      <c r="C70" s="17">
        <f t="shared" si="1"/>
        <v>1049012.379</v>
      </c>
      <c r="D70" s="16">
        <f>+D68+D69</f>
        <v>424862.542</v>
      </c>
      <c r="E70" s="16">
        <f aca="true" t="shared" si="21" ref="E70:M70">+E68+E69</f>
        <v>258588.63499999998</v>
      </c>
      <c r="F70" s="16">
        <f t="shared" si="21"/>
        <v>299380.235</v>
      </c>
      <c r="G70" s="16">
        <f t="shared" si="21"/>
        <v>464.245</v>
      </c>
      <c r="H70" s="16">
        <f t="shared" si="21"/>
        <v>27869.827</v>
      </c>
      <c r="I70" s="16">
        <f t="shared" si="21"/>
        <v>0</v>
      </c>
      <c r="J70" s="16">
        <f t="shared" si="21"/>
        <v>0</v>
      </c>
      <c r="K70" s="16">
        <f t="shared" si="21"/>
        <v>19731.99</v>
      </c>
      <c r="L70" s="16">
        <f t="shared" si="21"/>
        <v>0</v>
      </c>
      <c r="M70" s="16">
        <f t="shared" si="21"/>
        <v>18114.905</v>
      </c>
    </row>
    <row r="72" spans="1:13" ht="12.75">
      <c r="A72" s="1" t="s">
        <v>64</v>
      </c>
      <c r="C72" s="19">
        <f>SUM(D72:M72)</f>
        <v>16264766.852000002</v>
      </c>
      <c r="D72" s="18">
        <f>+D7+D10+D13+D16+D20+D23+D26+D29+D32+D35+D38+D41+D44+D47+D50+D53+D56+D59+D62+D65+D68</f>
        <v>8941742.737000002</v>
      </c>
      <c r="E72" s="18">
        <f aca="true" t="shared" si="22" ref="E72:M72">+E7+E10+E13+E16+E20+E23+E26+E29+E32+E35+E38+E41+E44+E47+E50+E53+E56+E59+E62+E65+E68</f>
        <v>3261588.3210000005</v>
      </c>
      <c r="F72" s="18">
        <f t="shared" si="22"/>
        <v>2283854.155</v>
      </c>
      <c r="G72" s="18">
        <f t="shared" si="22"/>
        <v>25450.364999999998</v>
      </c>
      <c r="H72" s="18">
        <f t="shared" si="22"/>
        <v>668160.976</v>
      </c>
      <c r="I72" s="18">
        <f t="shared" si="22"/>
        <v>117456.16</v>
      </c>
      <c r="J72" s="18">
        <f t="shared" si="22"/>
        <v>0</v>
      </c>
      <c r="K72" s="18">
        <f t="shared" si="22"/>
        <v>429296.156</v>
      </c>
      <c r="L72" s="18">
        <f t="shared" si="22"/>
        <v>0</v>
      </c>
      <c r="M72" s="18">
        <f t="shared" si="22"/>
        <v>537217.982</v>
      </c>
    </row>
    <row r="73" spans="1:13" ht="12.75">
      <c r="A73" s="1" t="s">
        <v>65</v>
      </c>
      <c r="C73" s="19">
        <f>SUM(D73:M73)</f>
        <v>4127518.2399999993</v>
      </c>
      <c r="D73" s="16">
        <f>+D8+D11+D14+D18+D21+D24+D27+D30+D33+D36+D39+D42+D45+D48+D51+D54+D57+D60+D63+D66+D69</f>
        <v>0</v>
      </c>
      <c r="E73" s="16">
        <f aca="true" t="shared" si="23" ref="E73:M73">+E8+E11+E14+E18+E21+E24+E27+E30+E33+E36+E39+E42+E45+E48+E51+E54+E57+E60+E63+E66+E69</f>
        <v>736175.6699999999</v>
      </c>
      <c r="F73" s="16">
        <f t="shared" si="23"/>
        <v>3141525.7099999995</v>
      </c>
      <c r="G73" s="16">
        <f t="shared" si="23"/>
        <v>249816.86000000002</v>
      </c>
      <c r="H73" s="16">
        <f t="shared" si="23"/>
        <v>0</v>
      </c>
      <c r="I73" s="16">
        <f t="shared" si="23"/>
        <v>0</v>
      </c>
      <c r="J73" s="16">
        <f t="shared" si="23"/>
        <v>0</v>
      </c>
      <c r="K73" s="16">
        <f t="shared" si="23"/>
        <v>0</v>
      </c>
      <c r="L73" s="16">
        <f t="shared" si="23"/>
        <v>0</v>
      </c>
      <c r="M73" s="16">
        <f t="shared" si="23"/>
        <v>0</v>
      </c>
    </row>
    <row r="74" spans="1:13" ht="12.75">
      <c r="A74" s="1" t="s">
        <v>66</v>
      </c>
      <c r="C74" s="19">
        <f>SUM(D74:M74)</f>
        <v>320.70099999999996</v>
      </c>
      <c r="D74" s="16">
        <f>+D17</f>
        <v>10.269</v>
      </c>
      <c r="E74" s="16">
        <f aca="true" t="shared" si="24" ref="E74:M74">+E17</f>
        <v>22.909</v>
      </c>
      <c r="F74" s="16">
        <f t="shared" si="24"/>
        <v>209.284</v>
      </c>
      <c r="G74" s="16">
        <f t="shared" si="24"/>
        <v>0</v>
      </c>
      <c r="H74" s="16">
        <f t="shared" si="24"/>
        <v>0</v>
      </c>
      <c r="I74" s="16">
        <f t="shared" si="24"/>
        <v>0</v>
      </c>
      <c r="J74" s="16">
        <f t="shared" si="24"/>
        <v>0</v>
      </c>
      <c r="K74" s="16">
        <f t="shared" si="24"/>
        <v>2.944</v>
      </c>
      <c r="L74" s="16">
        <f t="shared" si="24"/>
        <v>75.295</v>
      </c>
      <c r="M74" s="16">
        <f t="shared" si="24"/>
        <v>0</v>
      </c>
    </row>
    <row r="75" spans="1:13" ht="12.75">
      <c r="A75" s="1" t="s">
        <v>39</v>
      </c>
      <c r="C75" s="19">
        <f>SUM(D75:M75)</f>
        <v>20392605.793000005</v>
      </c>
      <c r="D75" s="16">
        <f>+D9+D12+D15+D19+D22+D25+D28+D31+D34+D37+D40+D43+D46+D49+D52+D55+D58+D61+D64+D67+D70</f>
        <v>8941753.006000001</v>
      </c>
      <c r="E75" s="16">
        <f aca="true" t="shared" si="25" ref="E75:M75">+E9+E12+E15+E19+E22+E25+E28+E31+E34+E37+E40+E43+E46+E49+E52+E55+E58+E61+E64+E67+E70</f>
        <v>3997786.899999999</v>
      </c>
      <c r="F75" s="16">
        <f t="shared" si="25"/>
        <v>5425589.149000001</v>
      </c>
      <c r="G75" s="16">
        <f t="shared" si="25"/>
        <v>275267.225</v>
      </c>
      <c r="H75" s="16">
        <f t="shared" si="25"/>
        <v>668160.976</v>
      </c>
      <c r="I75" s="16">
        <f t="shared" si="25"/>
        <v>117456.16</v>
      </c>
      <c r="J75" s="16">
        <f t="shared" si="25"/>
        <v>0</v>
      </c>
      <c r="K75" s="16">
        <f t="shared" si="25"/>
        <v>429299.1</v>
      </c>
      <c r="L75" s="16">
        <f t="shared" si="25"/>
        <v>75.295</v>
      </c>
      <c r="M75" s="16">
        <f t="shared" si="25"/>
        <v>537217.982</v>
      </c>
    </row>
    <row r="76" spans="3:13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3:13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7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3:13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3:13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3:13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3:13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3:13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3:13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3:13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3:13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3:13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3:13" ht="12.7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3:13" ht="12.7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3:13" ht="12.7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3:13" ht="12.7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3:13" ht="12.7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C75" sqref="C75"/>
    </sheetView>
  </sheetViews>
  <sheetFormatPr defaultColWidth="11.421875" defaultRowHeight="12.75"/>
  <cols>
    <col min="1" max="1" width="26.8515625" style="0" customWidth="1"/>
    <col min="2" max="2" width="17.140625" style="0" customWidth="1"/>
    <col min="3" max="3" width="13.7109375" style="0" customWidth="1"/>
    <col min="9" max="9" width="10.28125" style="0" customWidth="1"/>
    <col min="10" max="10" width="9.00390625" style="0" customWidth="1"/>
    <col min="11" max="11" width="9.8515625" style="0" customWidth="1"/>
    <col min="12" max="12" width="10.140625" style="0" customWidth="1"/>
  </cols>
  <sheetData>
    <row r="1" spans="1:4" ht="12.75">
      <c r="A1" s="1" t="s">
        <v>41</v>
      </c>
      <c r="D1" s="2"/>
    </row>
    <row r="2" spans="1:4" ht="12.75">
      <c r="A2" s="1" t="s">
        <v>0</v>
      </c>
      <c r="D2" s="2"/>
    </row>
    <row r="3" spans="1:4" ht="12.75">
      <c r="A3" s="1"/>
      <c r="D3" s="2"/>
    </row>
    <row r="4" spans="1:4" ht="12.75">
      <c r="A4" s="1" t="s">
        <v>40</v>
      </c>
      <c r="D4" s="2"/>
    </row>
    <row r="5" ht="12.75">
      <c r="D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s="4" t="s">
        <v>16</v>
      </c>
      <c r="B7" s="5" t="s">
        <v>17</v>
      </c>
      <c r="C7" s="15">
        <f>SUM(D7:M7)</f>
        <v>547980</v>
      </c>
      <c r="D7" s="14">
        <v>490262</v>
      </c>
      <c r="E7" s="14">
        <v>40593</v>
      </c>
      <c r="F7" s="14">
        <v>6980</v>
      </c>
      <c r="G7" s="14">
        <v>1</v>
      </c>
      <c r="H7" s="14">
        <v>1</v>
      </c>
      <c r="I7" s="14">
        <v>5</v>
      </c>
      <c r="J7" s="14">
        <v>0</v>
      </c>
      <c r="K7" s="14">
        <v>504</v>
      </c>
      <c r="L7" s="14">
        <v>0</v>
      </c>
      <c r="M7" s="14">
        <v>9634</v>
      </c>
    </row>
    <row r="8" spans="1:13" ht="12.75">
      <c r="A8" s="13" t="s">
        <v>42</v>
      </c>
      <c r="B8" s="5"/>
      <c r="C8" s="15">
        <f aca="true" t="shared" si="0" ref="C8:C71">SUM(D8:M8)</f>
        <v>107</v>
      </c>
      <c r="D8" s="14">
        <v>0</v>
      </c>
      <c r="E8" s="14">
        <v>83</v>
      </c>
      <c r="F8" s="14">
        <v>21</v>
      </c>
      <c r="G8" s="14">
        <v>3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2.75">
      <c r="A9" s="12" t="s">
        <v>43</v>
      </c>
      <c r="B9" s="5"/>
      <c r="C9" s="17">
        <f t="shared" si="0"/>
        <v>548087</v>
      </c>
      <c r="D9" s="16">
        <f>+D7+D8</f>
        <v>490262</v>
      </c>
      <c r="E9" s="16">
        <f aca="true" t="shared" si="1" ref="E9:M9">+E7+E8</f>
        <v>40676</v>
      </c>
      <c r="F9" s="16">
        <f t="shared" si="1"/>
        <v>7001</v>
      </c>
      <c r="G9" s="16">
        <f t="shared" si="1"/>
        <v>4</v>
      </c>
      <c r="H9" s="16">
        <f t="shared" si="1"/>
        <v>1</v>
      </c>
      <c r="I9" s="16">
        <f t="shared" si="1"/>
        <v>5</v>
      </c>
      <c r="J9" s="16">
        <f t="shared" si="1"/>
        <v>0</v>
      </c>
      <c r="K9" s="16">
        <f t="shared" si="1"/>
        <v>504</v>
      </c>
      <c r="L9" s="16">
        <f t="shared" si="1"/>
        <v>0</v>
      </c>
      <c r="M9" s="16">
        <f t="shared" si="1"/>
        <v>9634</v>
      </c>
    </row>
    <row r="10" spans="1:13" ht="12.75">
      <c r="A10" s="6" t="s">
        <v>18</v>
      </c>
      <c r="B10" t="s">
        <v>17</v>
      </c>
      <c r="C10" s="15">
        <f t="shared" si="0"/>
        <v>68601</v>
      </c>
      <c r="D10" s="14">
        <v>58231</v>
      </c>
      <c r="E10" s="14">
        <v>5759</v>
      </c>
      <c r="F10" s="14">
        <v>3839</v>
      </c>
      <c r="G10" s="14">
        <v>0</v>
      </c>
      <c r="H10" s="14">
        <v>1</v>
      </c>
      <c r="I10" s="14">
        <v>0</v>
      </c>
      <c r="J10" s="14">
        <v>0</v>
      </c>
      <c r="K10" s="14">
        <v>175</v>
      </c>
      <c r="L10" s="14">
        <v>0</v>
      </c>
      <c r="M10" s="14">
        <v>596</v>
      </c>
    </row>
    <row r="11" spans="1:13" ht="12.75">
      <c r="A11" s="13" t="s">
        <v>42</v>
      </c>
      <c r="C11" s="15">
        <f t="shared" si="0"/>
        <v>27</v>
      </c>
      <c r="D11" s="14">
        <v>0</v>
      </c>
      <c r="E11" s="14">
        <v>8</v>
      </c>
      <c r="F11" s="14">
        <v>19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2.75">
      <c r="A12" s="1" t="s">
        <v>44</v>
      </c>
      <c r="C12" s="17">
        <f t="shared" si="0"/>
        <v>68628</v>
      </c>
      <c r="D12" s="16">
        <f>+D10+D11</f>
        <v>58231</v>
      </c>
      <c r="E12" s="16">
        <f aca="true" t="shared" si="2" ref="E12:M12">+E10+E11</f>
        <v>5767</v>
      </c>
      <c r="F12" s="16">
        <f t="shared" si="2"/>
        <v>3858</v>
      </c>
      <c r="G12" s="16">
        <f t="shared" si="2"/>
        <v>0</v>
      </c>
      <c r="H12" s="16">
        <f t="shared" si="2"/>
        <v>1</v>
      </c>
      <c r="I12" s="16">
        <f t="shared" si="2"/>
        <v>0</v>
      </c>
      <c r="J12" s="16">
        <f t="shared" si="2"/>
        <v>0</v>
      </c>
      <c r="K12" s="16">
        <f t="shared" si="2"/>
        <v>175</v>
      </c>
      <c r="L12" s="16">
        <f t="shared" si="2"/>
        <v>0</v>
      </c>
      <c r="M12" s="16">
        <f t="shared" si="2"/>
        <v>596</v>
      </c>
    </row>
    <row r="13" spans="1:13" ht="12.75">
      <c r="A13" s="6" t="s">
        <v>19</v>
      </c>
      <c r="B13" t="s">
        <v>17</v>
      </c>
      <c r="C13" s="15">
        <f t="shared" si="0"/>
        <v>5650</v>
      </c>
      <c r="D13" s="14">
        <v>4526</v>
      </c>
      <c r="E13" s="14">
        <v>554</v>
      </c>
      <c r="F13" s="14">
        <v>478</v>
      </c>
      <c r="G13" s="14">
        <v>1</v>
      </c>
      <c r="H13" s="14">
        <v>1</v>
      </c>
      <c r="I13" s="14">
        <v>0</v>
      </c>
      <c r="J13" s="14">
        <v>0</v>
      </c>
      <c r="K13" s="14">
        <v>57</v>
      </c>
      <c r="L13" s="14">
        <v>0</v>
      </c>
      <c r="M13" s="14">
        <v>33</v>
      </c>
    </row>
    <row r="14" spans="1:13" ht="12.75">
      <c r="A14" s="13" t="s">
        <v>42</v>
      </c>
      <c r="C14" s="15">
        <f t="shared" si="0"/>
        <v>4</v>
      </c>
      <c r="D14" s="14">
        <v>0</v>
      </c>
      <c r="E14" s="14">
        <v>0</v>
      </c>
      <c r="F14" s="14">
        <v>4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2.75">
      <c r="A15" s="1" t="s">
        <v>45</v>
      </c>
      <c r="C15" s="17">
        <f t="shared" si="0"/>
        <v>5654</v>
      </c>
      <c r="D15" s="16">
        <f>+D13+D14</f>
        <v>4526</v>
      </c>
      <c r="E15" s="16">
        <f aca="true" t="shared" si="3" ref="E15:M15">+E13+E14</f>
        <v>554</v>
      </c>
      <c r="F15" s="16">
        <f t="shared" si="3"/>
        <v>482</v>
      </c>
      <c r="G15" s="16">
        <f t="shared" si="3"/>
        <v>1</v>
      </c>
      <c r="H15" s="16">
        <f t="shared" si="3"/>
        <v>1</v>
      </c>
      <c r="I15" s="16">
        <f t="shared" si="3"/>
        <v>0</v>
      </c>
      <c r="J15" s="16">
        <f t="shared" si="3"/>
        <v>0</v>
      </c>
      <c r="K15" s="16">
        <f t="shared" si="3"/>
        <v>57</v>
      </c>
      <c r="L15" s="16">
        <f t="shared" si="3"/>
        <v>0</v>
      </c>
      <c r="M15" s="16">
        <f t="shared" si="3"/>
        <v>33</v>
      </c>
    </row>
    <row r="16" spans="1:13" ht="12.75">
      <c r="A16" s="6" t="s">
        <v>20</v>
      </c>
      <c r="B16" t="s">
        <v>17</v>
      </c>
      <c r="C16" s="15">
        <f t="shared" si="0"/>
        <v>31514</v>
      </c>
      <c r="D16" s="14">
        <v>27374</v>
      </c>
      <c r="E16" s="14">
        <v>2075</v>
      </c>
      <c r="F16" s="14">
        <v>1683</v>
      </c>
      <c r="G16" s="14">
        <v>0</v>
      </c>
      <c r="H16" s="14">
        <v>1</v>
      </c>
      <c r="I16" s="14">
        <v>0</v>
      </c>
      <c r="J16" s="14">
        <v>0</v>
      </c>
      <c r="K16" s="14">
        <v>114</v>
      </c>
      <c r="L16" s="14">
        <v>0</v>
      </c>
      <c r="M16" s="14">
        <v>267</v>
      </c>
    </row>
    <row r="17" spans="1:13" ht="12.75">
      <c r="A17" s="6" t="s">
        <v>20</v>
      </c>
      <c r="B17" t="s">
        <v>21</v>
      </c>
      <c r="C17" s="15">
        <f t="shared" si="0"/>
        <v>15</v>
      </c>
      <c r="D17" s="14">
        <v>4</v>
      </c>
      <c r="E17" s="14">
        <v>2</v>
      </c>
      <c r="F17" s="14">
        <v>2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6</v>
      </c>
      <c r="M17" s="14">
        <v>0</v>
      </c>
    </row>
    <row r="18" spans="1:13" ht="12.75">
      <c r="A18" s="13" t="s">
        <v>42</v>
      </c>
      <c r="C18" s="15">
        <f t="shared" si="0"/>
        <v>5</v>
      </c>
      <c r="D18" s="14">
        <v>0</v>
      </c>
      <c r="E18" s="14">
        <v>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2.75">
      <c r="A19" s="1" t="s">
        <v>46</v>
      </c>
      <c r="C19" s="17">
        <f t="shared" si="0"/>
        <v>31534</v>
      </c>
      <c r="D19" s="16">
        <f>+D16+D17+D18</f>
        <v>27378</v>
      </c>
      <c r="E19" s="16">
        <f aca="true" t="shared" si="4" ref="E19:M19">+E16+E17+E18</f>
        <v>2082</v>
      </c>
      <c r="F19" s="16">
        <f t="shared" si="4"/>
        <v>1685</v>
      </c>
      <c r="G19" s="16">
        <f t="shared" si="4"/>
        <v>0</v>
      </c>
      <c r="H19" s="16">
        <f t="shared" si="4"/>
        <v>1</v>
      </c>
      <c r="I19" s="16">
        <f t="shared" si="4"/>
        <v>0</v>
      </c>
      <c r="J19" s="16">
        <f t="shared" si="4"/>
        <v>0</v>
      </c>
      <c r="K19" s="16">
        <f t="shared" si="4"/>
        <v>115</v>
      </c>
      <c r="L19" s="16">
        <f t="shared" si="4"/>
        <v>6</v>
      </c>
      <c r="M19" s="16">
        <f t="shared" si="4"/>
        <v>267</v>
      </c>
    </row>
    <row r="20" spans="1:13" ht="12.75">
      <c r="A20" s="6" t="s">
        <v>22</v>
      </c>
      <c r="B20" t="s">
        <v>17</v>
      </c>
      <c r="C20" s="15">
        <f t="shared" si="0"/>
        <v>161940</v>
      </c>
      <c r="D20" s="14">
        <v>137022</v>
      </c>
      <c r="E20" s="14">
        <v>13679</v>
      </c>
      <c r="F20" s="14">
        <v>8273</v>
      </c>
      <c r="G20" s="14">
        <v>0</v>
      </c>
      <c r="H20" s="14">
        <v>1</v>
      </c>
      <c r="I20" s="14">
        <v>1</v>
      </c>
      <c r="J20" s="14">
        <v>0</v>
      </c>
      <c r="K20" s="14">
        <v>544</v>
      </c>
      <c r="L20" s="14">
        <v>0</v>
      </c>
      <c r="M20" s="14">
        <v>2420</v>
      </c>
    </row>
    <row r="21" spans="1:13" ht="12.75">
      <c r="A21" s="13" t="s">
        <v>42</v>
      </c>
      <c r="C21" s="15">
        <f t="shared" si="0"/>
        <v>61</v>
      </c>
      <c r="D21" s="14">
        <v>0</v>
      </c>
      <c r="E21" s="14">
        <v>10</v>
      </c>
      <c r="F21" s="14">
        <v>49</v>
      </c>
      <c r="G21" s="14">
        <v>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12.75">
      <c r="A22" s="1" t="s">
        <v>47</v>
      </c>
      <c r="C22" s="17">
        <f t="shared" si="0"/>
        <v>162001</v>
      </c>
      <c r="D22" s="16">
        <f>+D20+D21</f>
        <v>137022</v>
      </c>
      <c r="E22" s="16">
        <f aca="true" t="shared" si="5" ref="E22:M22">+E20+E21</f>
        <v>13689</v>
      </c>
      <c r="F22" s="16">
        <f t="shared" si="5"/>
        <v>8322</v>
      </c>
      <c r="G22" s="16">
        <f t="shared" si="5"/>
        <v>2</v>
      </c>
      <c r="H22" s="16">
        <f t="shared" si="5"/>
        <v>1</v>
      </c>
      <c r="I22" s="16">
        <f t="shared" si="5"/>
        <v>1</v>
      </c>
      <c r="J22" s="16">
        <f t="shared" si="5"/>
        <v>0</v>
      </c>
      <c r="K22" s="16">
        <f t="shared" si="5"/>
        <v>544</v>
      </c>
      <c r="L22" s="16">
        <f t="shared" si="5"/>
        <v>0</v>
      </c>
      <c r="M22" s="16">
        <f t="shared" si="5"/>
        <v>2420</v>
      </c>
    </row>
    <row r="23" spans="1:13" ht="12.75">
      <c r="A23" s="6" t="s">
        <v>23</v>
      </c>
      <c r="B23" t="s">
        <v>17</v>
      </c>
      <c r="C23" s="15">
        <f t="shared" si="0"/>
        <v>60203</v>
      </c>
      <c r="D23" s="14">
        <v>53473</v>
      </c>
      <c r="E23" s="14">
        <v>4628</v>
      </c>
      <c r="F23" s="14">
        <v>1317</v>
      </c>
      <c r="G23" s="14">
        <v>4</v>
      </c>
      <c r="H23" s="14">
        <v>1</v>
      </c>
      <c r="I23" s="14">
        <v>1</v>
      </c>
      <c r="J23" s="14">
        <v>0</v>
      </c>
      <c r="K23" s="14">
        <v>182</v>
      </c>
      <c r="L23" s="14">
        <v>0</v>
      </c>
      <c r="M23" s="14">
        <v>597</v>
      </c>
    </row>
    <row r="24" spans="1:13" ht="12.75">
      <c r="A24" s="13" t="s">
        <v>42</v>
      </c>
      <c r="C24" s="15">
        <f t="shared" si="0"/>
        <v>10</v>
      </c>
      <c r="D24" s="14">
        <v>0</v>
      </c>
      <c r="E24" s="14">
        <v>3</v>
      </c>
      <c r="F24" s="14">
        <v>7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2.75">
      <c r="A25" s="1" t="s">
        <v>48</v>
      </c>
      <c r="C25" s="17">
        <f t="shared" si="0"/>
        <v>60213</v>
      </c>
      <c r="D25" s="16">
        <f>+D23+D24</f>
        <v>53473</v>
      </c>
      <c r="E25" s="16">
        <f aca="true" t="shared" si="6" ref="E25:M25">+E23+E24</f>
        <v>4631</v>
      </c>
      <c r="F25" s="16">
        <f t="shared" si="6"/>
        <v>1324</v>
      </c>
      <c r="G25" s="16">
        <f t="shared" si="6"/>
        <v>4</v>
      </c>
      <c r="H25" s="16">
        <f t="shared" si="6"/>
        <v>1</v>
      </c>
      <c r="I25" s="16">
        <f t="shared" si="6"/>
        <v>1</v>
      </c>
      <c r="J25" s="16">
        <f t="shared" si="6"/>
        <v>0</v>
      </c>
      <c r="K25" s="16">
        <f t="shared" si="6"/>
        <v>182</v>
      </c>
      <c r="L25" s="16">
        <f t="shared" si="6"/>
        <v>0</v>
      </c>
      <c r="M25" s="16">
        <f t="shared" si="6"/>
        <v>597</v>
      </c>
    </row>
    <row r="26" spans="1:13" ht="12.75">
      <c r="A26" s="6" t="s">
        <v>24</v>
      </c>
      <c r="B26" t="s">
        <v>17</v>
      </c>
      <c r="C26" s="15">
        <f t="shared" si="0"/>
        <v>60787</v>
      </c>
      <c r="D26" s="14">
        <v>53572</v>
      </c>
      <c r="E26" s="14">
        <v>4803</v>
      </c>
      <c r="F26" s="14">
        <v>1836</v>
      </c>
      <c r="G26" s="14">
        <v>0</v>
      </c>
      <c r="H26" s="14">
        <v>1</v>
      </c>
      <c r="I26" s="14">
        <v>0</v>
      </c>
      <c r="J26" s="14">
        <v>0</v>
      </c>
      <c r="K26" s="14">
        <v>110</v>
      </c>
      <c r="L26" s="14">
        <v>0</v>
      </c>
      <c r="M26" s="14">
        <v>465</v>
      </c>
    </row>
    <row r="27" spans="1:13" ht="12.75">
      <c r="A27" s="13" t="s">
        <v>42</v>
      </c>
      <c r="C27" s="15">
        <f t="shared" si="0"/>
        <v>7</v>
      </c>
      <c r="D27" s="14">
        <v>0</v>
      </c>
      <c r="E27" s="14">
        <v>6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12.75">
      <c r="A28" s="1" t="s">
        <v>49</v>
      </c>
      <c r="C28" s="17">
        <f t="shared" si="0"/>
        <v>60794</v>
      </c>
      <c r="D28" s="16">
        <f>+D26+D27</f>
        <v>53572</v>
      </c>
      <c r="E28" s="16">
        <f aca="true" t="shared" si="7" ref="E28:M28">+E26+E27</f>
        <v>4809</v>
      </c>
      <c r="F28" s="16">
        <f t="shared" si="7"/>
        <v>1837</v>
      </c>
      <c r="G28" s="16">
        <f t="shared" si="7"/>
        <v>0</v>
      </c>
      <c r="H28" s="16">
        <f t="shared" si="7"/>
        <v>1</v>
      </c>
      <c r="I28" s="16">
        <f t="shared" si="7"/>
        <v>0</v>
      </c>
      <c r="J28" s="16">
        <f t="shared" si="7"/>
        <v>0</v>
      </c>
      <c r="K28" s="16">
        <f t="shared" si="7"/>
        <v>110</v>
      </c>
      <c r="L28" s="16">
        <f t="shared" si="7"/>
        <v>0</v>
      </c>
      <c r="M28" s="16">
        <f t="shared" si="7"/>
        <v>465</v>
      </c>
    </row>
    <row r="29" spans="1:13" ht="12.75">
      <c r="A29" s="6" t="s">
        <v>25</v>
      </c>
      <c r="B29" t="s">
        <v>17</v>
      </c>
      <c r="C29" s="21">
        <f t="shared" si="0"/>
        <v>73670</v>
      </c>
      <c r="D29" s="20">
        <v>66137</v>
      </c>
      <c r="E29" s="20">
        <v>5386</v>
      </c>
      <c r="F29" s="20">
        <v>1462</v>
      </c>
      <c r="G29" s="20">
        <v>0</v>
      </c>
      <c r="H29" s="20">
        <v>1</v>
      </c>
      <c r="I29" s="20">
        <v>0</v>
      </c>
      <c r="J29" s="20">
        <v>0</v>
      </c>
      <c r="K29" s="20">
        <v>165</v>
      </c>
      <c r="L29" s="20">
        <v>0</v>
      </c>
      <c r="M29" s="20">
        <v>519</v>
      </c>
    </row>
    <row r="30" spans="1:13" ht="12.75">
      <c r="A30" s="13" t="s">
        <v>42</v>
      </c>
      <c r="C30" s="21">
        <f t="shared" si="0"/>
        <v>4</v>
      </c>
      <c r="D30" s="14">
        <v>0</v>
      </c>
      <c r="E30" s="14">
        <v>3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</row>
    <row r="31" spans="1:13" ht="12.75">
      <c r="A31" s="1" t="s">
        <v>50</v>
      </c>
      <c r="C31" s="17">
        <f t="shared" si="0"/>
        <v>73674</v>
      </c>
      <c r="D31" s="16">
        <f>+D29+D30</f>
        <v>66137</v>
      </c>
      <c r="E31" s="16">
        <f aca="true" t="shared" si="8" ref="E31:M31">+E29+E30</f>
        <v>5389</v>
      </c>
      <c r="F31" s="16">
        <f t="shared" si="8"/>
        <v>1463</v>
      </c>
      <c r="G31" s="16">
        <f t="shared" si="8"/>
        <v>0</v>
      </c>
      <c r="H31" s="16">
        <f t="shared" si="8"/>
        <v>1</v>
      </c>
      <c r="I31" s="16">
        <f t="shared" si="8"/>
        <v>0</v>
      </c>
      <c r="J31" s="16">
        <f t="shared" si="8"/>
        <v>0</v>
      </c>
      <c r="K31" s="16">
        <f t="shared" si="8"/>
        <v>165</v>
      </c>
      <c r="L31" s="16">
        <f t="shared" si="8"/>
        <v>0</v>
      </c>
      <c r="M31" s="16">
        <f t="shared" si="8"/>
        <v>519</v>
      </c>
    </row>
    <row r="32" spans="1:13" ht="12.75">
      <c r="A32" s="6" t="s">
        <v>26</v>
      </c>
      <c r="B32" t="s">
        <v>17</v>
      </c>
      <c r="C32" s="21">
        <f t="shared" si="0"/>
        <v>452376</v>
      </c>
      <c r="D32" s="14">
        <v>397333</v>
      </c>
      <c r="E32" s="14">
        <v>38575</v>
      </c>
      <c r="F32" s="14">
        <v>11844</v>
      </c>
      <c r="G32" s="14">
        <v>2</v>
      </c>
      <c r="H32" s="14">
        <v>1</v>
      </c>
      <c r="I32" s="14">
        <v>0</v>
      </c>
      <c r="J32" s="14">
        <v>0</v>
      </c>
      <c r="K32" s="14">
        <v>1145</v>
      </c>
      <c r="L32" s="14">
        <v>0</v>
      </c>
      <c r="M32" s="14">
        <v>3476</v>
      </c>
    </row>
    <row r="33" spans="1:13" ht="12.75">
      <c r="A33" s="13" t="s">
        <v>42</v>
      </c>
      <c r="C33" s="21">
        <f t="shared" si="0"/>
        <v>73</v>
      </c>
      <c r="D33" s="22">
        <v>0</v>
      </c>
      <c r="E33" s="22">
        <v>27</v>
      </c>
      <c r="F33" s="22">
        <v>42</v>
      </c>
      <c r="G33" s="22">
        <v>4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</row>
    <row r="34" spans="1:13" ht="12.75">
      <c r="A34" s="1" t="s">
        <v>51</v>
      </c>
      <c r="C34" s="17">
        <f t="shared" si="0"/>
        <v>452449</v>
      </c>
      <c r="D34" s="16">
        <f>+D32+D33</f>
        <v>397333</v>
      </c>
      <c r="E34" s="16">
        <f aca="true" t="shared" si="9" ref="E34:M34">+E32+E33</f>
        <v>38602</v>
      </c>
      <c r="F34" s="16">
        <f t="shared" si="9"/>
        <v>11886</v>
      </c>
      <c r="G34" s="16">
        <f t="shared" si="9"/>
        <v>6</v>
      </c>
      <c r="H34" s="16">
        <f t="shared" si="9"/>
        <v>1</v>
      </c>
      <c r="I34" s="16">
        <f t="shared" si="9"/>
        <v>0</v>
      </c>
      <c r="J34" s="16">
        <f t="shared" si="9"/>
        <v>0</v>
      </c>
      <c r="K34" s="16">
        <f t="shared" si="9"/>
        <v>1145</v>
      </c>
      <c r="L34" s="16">
        <f t="shared" si="9"/>
        <v>0</v>
      </c>
      <c r="M34" s="16">
        <f t="shared" si="9"/>
        <v>3476</v>
      </c>
    </row>
    <row r="35" spans="1:13" ht="12.75">
      <c r="A35" s="6" t="s">
        <v>27</v>
      </c>
      <c r="B35" t="s">
        <v>17</v>
      </c>
      <c r="C35" s="21">
        <f t="shared" si="0"/>
        <v>88766</v>
      </c>
      <c r="D35" s="14">
        <v>78315</v>
      </c>
      <c r="E35" s="14">
        <v>7197</v>
      </c>
      <c r="F35" s="14">
        <v>2250</v>
      </c>
      <c r="G35" s="14">
        <v>0</v>
      </c>
      <c r="H35" s="14">
        <v>1</v>
      </c>
      <c r="I35" s="14">
        <v>0</v>
      </c>
      <c r="J35" s="14">
        <v>0</v>
      </c>
      <c r="K35" s="14">
        <v>186</v>
      </c>
      <c r="L35" s="14">
        <v>0</v>
      </c>
      <c r="M35" s="14">
        <v>817</v>
      </c>
    </row>
    <row r="36" spans="1:13" ht="12.75">
      <c r="A36" s="13" t="s">
        <v>42</v>
      </c>
      <c r="C36" s="21">
        <f t="shared" si="0"/>
        <v>20</v>
      </c>
      <c r="D36" s="22">
        <v>0</v>
      </c>
      <c r="E36" s="22">
        <v>12</v>
      </c>
      <c r="F36" s="22">
        <v>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2.75">
      <c r="A37" s="1" t="s">
        <v>52</v>
      </c>
      <c r="C37" s="17">
        <f t="shared" si="0"/>
        <v>88786</v>
      </c>
      <c r="D37" s="18">
        <f>+D35+D36</f>
        <v>78315</v>
      </c>
      <c r="E37" s="18">
        <f aca="true" t="shared" si="10" ref="E37:M37">+E35+E36</f>
        <v>7209</v>
      </c>
      <c r="F37" s="18">
        <f t="shared" si="10"/>
        <v>2258</v>
      </c>
      <c r="G37" s="18">
        <f t="shared" si="10"/>
        <v>0</v>
      </c>
      <c r="H37" s="18">
        <f t="shared" si="10"/>
        <v>1</v>
      </c>
      <c r="I37" s="18">
        <f t="shared" si="10"/>
        <v>0</v>
      </c>
      <c r="J37" s="18">
        <f t="shared" si="10"/>
        <v>0</v>
      </c>
      <c r="K37" s="18">
        <f t="shared" si="10"/>
        <v>186</v>
      </c>
      <c r="L37" s="18">
        <f t="shared" si="10"/>
        <v>0</v>
      </c>
      <c r="M37" s="18">
        <f t="shared" si="10"/>
        <v>817</v>
      </c>
    </row>
    <row r="38" spans="1:13" ht="12.75">
      <c r="A38" s="6" t="s">
        <v>28</v>
      </c>
      <c r="B38" t="s">
        <v>17</v>
      </c>
      <c r="C38" s="21">
        <f t="shared" si="0"/>
        <v>17863</v>
      </c>
      <c r="D38" s="14">
        <v>15346</v>
      </c>
      <c r="E38" s="14">
        <v>1378</v>
      </c>
      <c r="F38" s="14">
        <v>930</v>
      </c>
      <c r="G38" s="14">
        <v>0</v>
      </c>
      <c r="H38" s="14">
        <v>1</v>
      </c>
      <c r="I38" s="14">
        <v>0</v>
      </c>
      <c r="J38" s="14">
        <v>0</v>
      </c>
      <c r="K38" s="14">
        <v>111</v>
      </c>
      <c r="L38" s="14">
        <v>0</v>
      </c>
      <c r="M38" s="14">
        <v>97</v>
      </c>
    </row>
    <row r="39" spans="1:13" ht="12.75">
      <c r="A39" s="13" t="s">
        <v>42</v>
      </c>
      <c r="C39" s="21">
        <f t="shared" si="0"/>
        <v>1</v>
      </c>
      <c r="D39" s="14">
        <v>0</v>
      </c>
      <c r="E39" s="14">
        <v>0</v>
      </c>
      <c r="F39" s="14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</row>
    <row r="40" spans="1:13" ht="12.75">
      <c r="A40" s="1" t="s">
        <v>53</v>
      </c>
      <c r="C40" s="17">
        <f t="shared" si="0"/>
        <v>17864</v>
      </c>
      <c r="D40" s="16">
        <f>+D38+D39</f>
        <v>15346</v>
      </c>
      <c r="E40" s="16">
        <f aca="true" t="shared" si="11" ref="E40:M40">+E38+E39</f>
        <v>1378</v>
      </c>
      <c r="F40" s="16">
        <f t="shared" si="11"/>
        <v>931</v>
      </c>
      <c r="G40" s="16">
        <f t="shared" si="11"/>
        <v>0</v>
      </c>
      <c r="H40" s="16">
        <f t="shared" si="11"/>
        <v>1</v>
      </c>
      <c r="I40" s="16">
        <f t="shared" si="11"/>
        <v>0</v>
      </c>
      <c r="J40" s="16">
        <f t="shared" si="11"/>
        <v>0</v>
      </c>
      <c r="K40" s="16">
        <f t="shared" si="11"/>
        <v>111</v>
      </c>
      <c r="L40" s="16">
        <f t="shared" si="11"/>
        <v>0</v>
      </c>
      <c r="M40" s="16">
        <f t="shared" si="11"/>
        <v>97</v>
      </c>
    </row>
    <row r="41" spans="1:13" ht="12.75">
      <c r="A41" s="6" t="s">
        <v>29</v>
      </c>
      <c r="B41" t="s">
        <v>17</v>
      </c>
      <c r="C41" s="21">
        <f t="shared" si="0"/>
        <v>161869</v>
      </c>
      <c r="D41" s="14">
        <v>145823</v>
      </c>
      <c r="E41" s="14">
        <v>12523</v>
      </c>
      <c r="F41" s="14">
        <v>2167</v>
      </c>
      <c r="G41" s="14">
        <v>4</v>
      </c>
      <c r="H41" s="14">
        <v>1</v>
      </c>
      <c r="I41" s="14">
        <v>0</v>
      </c>
      <c r="J41" s="14">
        <v>0</v>
      </c>
      <c r="K41" s="14">
        <v>322</v>
      </c>
      <c r="L41" s="14">
        <v>0</v>
      </c>
      <c r="M41" s="14">
        <v>1029</v>
      </c>
    </row>
    <row r="42" spans="1:13" ht="12.75">
      <c r="A42" s="13" t="s">
        <v>42</v>
      </c>
      <c r="C42" s="21">
        <f t="shared" si="0"/>
        <v>8</v>
      </c>
      <c r="D42" s="14">
        <v>0</v>
      </c>
      <c r="E42" s="14">
        <v>4</v>
      </c>
      <c r="F42" s="14">
        <v>4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</row>
    <row r="43" spans="1:13" ht="12.75">
      <c r="A43" s="1" t="s">
        <v>54</v>
      </c>
      <c r="C43" s="17">
        <f t="shared" si="0"/>
        <v>161877</v>
      </c>
      <c r="D43" s="16">
        <f>+D41+D42</f>
        <v>145823</v>
      </c>
      <c r="E43" s="16">
        <f aca="true" t="shared" si="12" ref="E43:M43">+E41+E42</f>
        <v>12527</v>
      </c>
      <c r="F43" s="16">
        <f t="shared" si="12"/>
        <v>2171</v>
      </c>
      <c r="G43" s="16">
        <f t="shared" si="12"/>
        <v>4</v>
      </c>
      <c r="H43" s="16">
        <f t="shared" si="12"/>
        <v>1</v>
      </c>
      <c r="I43" s="16">
        <f t="shared" si="12"/>
        <v>0</v>
      </c>
      <c r="J43" s="16">
        <f t="shared" si="12"/>
        <v>0</v>
      </c>
      <c r="K43" s="16">
        <f t="shared" si="12"/>
        <v>322</v>
      </c>
      <c r="L43" s="16">
        <f t="shared" si="12"/>
        <v>0</v>
      </c>
      <c r="M43" s="16">
        <f t="shared" si="12"/>
        <v>1029</v>
      </c>
    </row>
    <row r="44" spans="1:13" ht="12.75">
      <c r="A44" s="6" t="s">
        <v>30</v>
      </c>
      <c r="B44" t="s">
        <v>17</v>
      </c>
      <c r="C44" s="21">
        <f t="shared" si="0"/>
        <v>129997</v>
      </c>
      <c r="D44" s="14">
        <v>114075</v>
      </c>
      <c r="E44" s="14">
        <v>10334</v>
      </c>
      <c r="F44" s="14">
        <v>4214</v>
      </c>
      <c r="G44" s="14">
        <v>3</v>
      </c>
      <c r="H44" s="14">
        <v>1</v>
      </c>
      <c r="I44" s="14">
        <v>0</v>
      </c>
      <c r="J44" s="14">
        <v>0</v>
      </c>
      <c r="K44" s="14">
        <v>364</v>
      </c>
      <c r="L44" s="14">
        <v>0</v>
      </c>
      <c r="M44" s="14">
        <v>1006</v>
      </c>
    </row>
    <row r="45" spans="1:13" ht="12.75">
      <c r="A45" s="13" t="s">
        <v>42</v>
      </c>
      <c r="C45" s="21">
        <f t="shared" si="0"/>
        <v>23</v>
      </c>
      <c r="D45" s="14">
        <v>0</v>
      </c>
      <c r="E45" s="14">
        <v>8</v>
      </c>
      <c r="F45" s="14">
        <v>15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1:13" ht="12.75">
      <c r="A46" s="1" t="s">
        <v>55</v>
      </c>
      <c r="C46" s="17">
        <f t="shared" si="0"/>
        <v>130020</v>
      </c>
      <c r="D46" s="16">
        <f>+D44+D45</f>
        <v>114075</v>
      </c>
      <c r="E46" s="16">
        <f aca="true" t="shared" si="13" ref="E46:M46">+E44+E45</f>
        <v>10342</v>
      </c>
      <c r="F46" s="16">
        <f t="shared" si="13"/>
        <v>4229</v>
      </c>
      <c r="G46" s="16">
        <f t="shared" si="13"/>
        <v>3</v>
      </c>
      <c r="H46" s="16">
        <f t="shared" si="13"/>
        <v>1</v>
      </c>
      <c r="I46" s="16">
        <f t="shared" si="13"/>
        <v>0</v>
      </c>
      <c r="J46" s="16">
        <f t="shared" si="13"/>
        <v>0</v>
      </c>
      <c r="K46" s="16">
        <f t="shared" si="13"/>
        <v>364</v>
      </c>
      <c r="L46" s="16">
        <f t="shared" si="13"/>
        <v>0</v>
      </c>
      <c r="M46" s="16">
        <f t="shared" si="13"/>
        <v>1006</v>
      </c>
    </row>
    <row r="47" spans="1:13" ht="12.75">
      <c r="A47" s="6" t="s">
        <v>31</v>
      </c>
      <c r="B47" t="s">
        <v>17</v>
      </c>
      <c r="C47" s="21">
        <f t="shared" si="0"/>
        <v>136457</v>
      </c>
      <c r="D47" s="14">
        <v>119540</v>
      </c>
      <c r="E47" s="14">
        <v>11834</v>
      </c>
      <c r="F47" s="14">
        <v>3077</v>
      </c>
      <c r="G47" s="14">
        <v>0</v>
      </c>
      <c r="H47" s="14">
        <v>1</v>
      </c>
      <c r="I47" s="14">
        <v>1</v>
      </c>
      <c r="J47" s="14">
        <v>0</v>
      </c>
      <c r="K47" s="14">
        <v>512</v>
      </c>
      <c r="L47" s="14">
        <v>0</v>
      </c>
      <c r="M47" s="14">
        <v>1492</v>
      </c>
    </row>
    <row r="48" spans="1:13" ht="12.75">
      <c r="A48" s="13" t="s">
        <v>42</v>
      </c>
      <c r="C48" s="21">
        <f t="shared" si="0"/>
        <v>28</v>
      </c>
      <c r="D48" s="14">
        <v>0</v>
      </c>
      <c r="E48" s="14">
        <v>13</v>
      </c>
      <c r="F48" s="14">
        <v>13</v>
      </c>
      <c r="G48" s="14">
        <v>2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ht="12.75">
      <c r="A49" s="1" t="s">
        <v>56</v>
      </c>
      <c r="C49" s="17">
        <f t="shared" si="0"/>
        <v>136485</v>
      </c>
      <c r="D49" s="16">
        <f>+D47+D48</f>
        <v>119540</v>
      </c>
      <c r="E49" s="16">
        <f aca="true" t="shared" si="14" ref="E49:M49">+E47+E48</f>
        <v>11847</v>
      </c>
      <c r="F49" s="16">
        <f t="shared" si="14"/>
        <v>3090</v>
      </c>
      <c r="G49" s="16">
        <f t="shared" si="14"/>
        <v>2</v>
      </c>
      <c r="H49" s="16">
        <f t="shared" si="14"/>
        <v>1</v>
      </c>
      <c r="I49" s="16">
        <f t="shared" si="14"/>
        <v>1</v>
      </c>
      <c r="J49" s="16">
        <f t="shared" si="14"/>
        <v>0</v>
      </c>
      <c r="K49" s="16">
        <f t="shared" si="14"/>
        <v>512</v>
      </c>
      <c r="L49" s="16">
        <f t="shared" si="14"/>
        <v>0</v>
      </c>
      <c r="M49" s="16">
        <f t="shared" si="14"/>
        <v>1492</v>
      </c>
    </row>
    <row r="50" spans="1:13" ht="12.75">
      <c r="A50" s="6" t="s">
        <v>32</v>
      </c>
      <c r="B50" t="s">
        <v>17</v>
      </c>
      <c r="C50" s="21">
        <f t="shared" si="0"/>
        <v>98732</v>
      </c>
      <c r="D50" s="14">
        <v>82946</v>
      </c>
      <c r="E50" s="14">
        <v>7459</v>
      </c>
      <c r="F50" s="14">
        <v>6307</v>
      </c>
      <c r="G50" s="14">
        <v>0</v>
      </c>
      <c r="H50" s="14">
        <v>1</v>
      </c>
      <c r="I50" s="14">
        <v>0</v>
      </c>
      <c r="J50" s="14">
        <v>0</v>
      </c>
      <c r="K50" s="14">
        <v>273</v>
      </c>
      <c r="L50" s="14">
        <v>0</v>
      </c>
      <c r="M50" s="14">
        <v>1746</v>
      </c>
    </row>
    <row r="51" spans="1:13" ht="12.75">
      <c r="A51" s="13" t="s">
        <v>42</v>
      </c>
      <c r="C51" s="21">
        <f t="shared" si="0"/>
        <v>86</v>
      </c>
      <c r="D51" s="14">
        <v>0</v>
      </c>
      <c r="E51" s="14">
        <v>15</v>
      </c>
      <c r="F51" s="14">
        <v>71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</row>
    <row r="52" spans="1:13" ht="12.75">
      <c r="A52" s="1" t="s">
        <v>57</v>
      </c>
      <c r="C52" s="17">
        <f t="shared" si="0"/>
        <v>98818</v>
      </c>
      <c r="D52" s="16">
        <f>+D50+D51</f>
        <v>82946</v>
      </c>
      <c r="E52" s="16">
        <f aca="true" t="shared" si="15" ref="E52:M52">+E50+E51</f>
        <v>7474</v>
      </c>
      <c r="F52" s="16">
        <f t="shared" si="15"/>
        <v>6378</v>
      </c>
      <c r="G52" s="16">
        <f t="shared" si="15"/>
        <v>0</v>
      </c>
      <c r="H52" s="16">
        <f t="shared" si="15"/>
        <v>1</v>
      </c>
      <c r="I52" s="16">
        <f t="shared" si="15"/>
        <v>0</v>
      </c>
      <c r="J52" s="16">
        <f t="shared" si="15"/>
        <v>0</v>
      </c>
      <c r="K52" s="16">
        <f t="shared" si="15"/>
        <v>273</v>
      </c>
      <c r="L52" s="16">
        <f t="shared" si="15"/>
        <v>0</v>
      </c>
      <c r="M52" s="16">
        <f t="shared" si="15"/>
        <v>1746</v>
      </c>
    </row>
    <row r="53" spans="1:13" ht="12.75">
      <c r="A53" s="6" t="s">
        <v>33</v>
      </c>
      <c r="B53" t="s">
        <v>17</v>
      </c>
      <c r="C53" s="21">
        <f t="shared" si="0"/>
        <v>57472</v>
      </c>
      <c r="D53" s="14">
        <v>49648</v>
      </c>
      <c r="E53" s="14">
        <v>5069</v>
      </c>
      <c r="F53" s="14">
        <v>1810</v>
      </c>
      <c r="G53" s="14">
        <v>2</v>
      </c>
      <c r="H53" s="14">
        <v>1</v>
      </c>
      <c r="I53" s="14">
        <v>0</v>
      </c>
      <c r="J53" s="14">
        <v>0</v>
      </c>
      <c r="K53" s="14">
        <v>215</v>
      </c>
      <c r="L53" s="14">
        <v>0</v>
      </c>
      <c r="M53" s="14">
        <v>727</v>
      </c>
    </row>
    <row r="54" spans="1:13" ht="12.75">
      <c r="A54" s="13" t="s">
        <v>42</v>
      </c>
      <c r="C54" s="21">
        <f t="shared" si="0"/>
        <v>21</v>
      </c>
      <c r="D54" s="14">
        <v>0</v>
      </c>
      <c r="E54" s="14">
        <v>9</v>
      </c>
      <c r="F54" s="14">
        <v>11</v>
      </c>
      <c r="G54" s="14">
        <v>1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</row>
    <row r="55" spans="1:13" ht="12.75">
      <c r="A55" s="1" t="s">
        <v>58</v>
      </c>
      <c r="C55" s="17">
        <f t="shared" si="0"/>
        <v>57493</v>
      </c>
      <c r="D55" s="16">
        <f>+D53+D54</f>
        <v>49648</v>
      </c>
      <c r="E55" s="16">
        <f aca="true" t="shared" si="16" ref="E55:M55">+E53+E54</f>
        <v>5078</v>
      </c>
      <c r="F55" s="16">
        <f t="shared" si="16"/>
        <v>1821</v>
      </c>
      <c r="G55" s="16">
        <f t="shared" si="16"/>
        <v>3</v>
      </c>
      <c r="H55" s="16">
        <f t="shared" si="16"/>
        <v>1</v>
      </c>
      <c r="I55" s="16">
        <f t="shared" si="16"/>
        <v>0</v>
      </c>
      <c r="J55" s="16">
        <f t="shared" si="16"/>
        <v>0</v>
      </c>
      <c r="K55" s="16">
        <f t="shared" si="16"/>
        <v>215</v>
      </c>
      <c r="L55" s="16">
        <f t="shared" si="16"/>
        <v>0</v>
      </c>
      <c r="M55" s="16">
        <f t="shared" si="16"/>
        <v>727</v>
      </c>
    </row>
    <row r="56" spans="1:13" ht="12.75">
      <c r="A56" s="6" t="s">
        <v>34</v>
      </c>
      <c r="B56" t="s">
        <v>17</v>
      </c>
      <c r="C56" s="21">
        <f t="shared" si="0"/>
        <v>126800</v>
      </c>
      <c r="D56" s="14">
        <v>108138</v>
      </c>
      <c r="E56" s="14">
        <v>14016</v>
      </c>
      <c r="F56" s="14">
        <v>2672</v>
      </c>
      <c r="G56" s="14">
        <v>1</v>
      </c>
      <c r="H56" s="14">
        <v>1</v>
      </c>
      <c r="I56" s="14">
        <v>3</v>
      </c>
      <c r="J56" s="14">
        <v>0</v>
      </c>
      <c r="K56" s="14">
        <v>419</v>
      </c>
      <c r="L56" s="14">
        <v>0</v>
      </c>
      <c r="M56" s="14">
        <v>1550</v>
      </c>
    </row>
    <row r="57" spans="1:13" ht="12.75">
      <c r="A57" s="13" t="s">
        <v>42</v>
      </c>
      <c r="C57" s="21">
        <f t="shared" si="0"/>
        <v>43</v>
      </c>
      <c r="D57" s="14">
        <v>0</v>
      </c>
      <c r="E57" s="14">
        <v>19</v>
      </c>
      <c r="F57" s="14">
        <v>19</v>
      </c>
      <c r="G57" s="14">
        <v>5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</row>
    <row r="58" spans="1:13" ht="12.75">
      <c r="A58" s="1" t="s">
        <v>59</v>
      </c>
      <c r="C58" s="17">
        <f t="shared" si="0"/>
        <v>126843</v>
      </c>
      <c r="D58" s="16">
        <f>+D56+D57</f>
        <v>108138</v>
      </c>
      <c r="E58" s="16">
        <f aca="true" t="shared" si="17" ref="E58:M58">+E56+E57</f>
        <v>14035</v>
      </c>
      <c r="F58" s="16">
        <f t="shared" si="17"/>
        <v>2691</v>
      </c>
      <c r="G58" s="16">
        <f t="shared" si="17"/>
        <v>6</v>
      </c>
      <c r="H58" s="16">
        <f t="shared" si="17"/>
        <v>1</v>
      </c>
      <c r="I58" s="16">
        <f t="shared" si="17"/>
        <v>3</v>
      </c>
      <c r="J58" s="16">
        <f t="shared" si="17"/>
        <v>0</v>
      </c>
      <c r="K58" s="16">
        <f t="shared" si="17"/>
        <v>419</v>
      </c>
      <c r="L58" s="16">
        <f t="shared" si="17"/>
        <v>0</v>
      </c>
      <c r="M58" s="16">
        <f t="shared" si="17"/>
        <v>1550</v>
      </c>
    </row>
    <row r="59" spans="1:13" ht="12.75">
      <c r="A59" s="6" t="s">
        <v>35</v>
      </c>
      <c r="B59" t="s">
        <v>17</v>
      </c>
      <c r="C59" s="21">
        <f t="shared" si="0"/>
        <v>90291</v>
      </c>
      <c r="D59" s="20">
        <v>79149</v>
      </c>
      <c r="E59" s="20">
        <v>7759</v>
      </c>
      <c r="F59" s="20">
        <v>2257</v>
      </c>
      <c r="G59" s="20">
        <v>3</v>
      </c>
      <c r="H59" s="20">
        <v>1</v>
      </c>
      <c r="I59" s="20">
        <v>1</v>
      </c>
      <c r="J59" s="20">
        <v>0</v>
      </c>
      <c r="K59" s="20">
        <v>200</v>
      </c>
      <c r="L59" s="20">
        <v>0</v>
      </c>
      <c r="M59" s="20">
        <v>921</v>
      </c>
    </row>
    <row r="60" spans="1:13" ht="12.75">
      <c r="A60" s="13" t="s">
        <v>42</v>
      </c>
      <c r="C60" s="21">
        <f t="shared" si="0"/>
        <v>10</v>
      </c>
      <c r="D60" s="22">
        <v>0</v>
      </c>
      <c r="E60" s="22">
        <v>6</v>
      </c>
      <c r="F60" s="22">
        <v>4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</row>
    <row r="61" spans="1:13" ht="12.75">
      <c r="A61" s="1" t="s">
        <v>60</v>
      </c>
      <c r="C61" s="17">
        <f t="shared" si="0"/>
        <v>90301</v>
      </c>
      <c r="D61" s="16">
        <f>+D59+D60</f>
        <v>79149</v>
      </c>
      <c r="E61" s="16">
        <f aca="true" t="shared" si="18" ref="E61:M61">+E59+E60</f>
        <v>7765</v>
      </c>
      <c r="F61" s="16">
        <f t="shared" si="18"/>
        <v>2261</v>
      </c>
      <c r="G61" s="16">
        <f t="shared" si="18"/>
        <v>3</v>
      </c>
      <c r="H61" s="16">
        <f t="shared" si="18"/>
        <v>1</v>
      </c>
      <c r="I61" s="16">
        <f t="shared" si="18"/>
        <v>1</v>
      </c>
      <c r="J61" s="16">
        <f t="shared" si="18"/>
        <v>0</v>
      </c>
      <c r="K61" s="16">
        <f t="shared" si="18"/>
        <v>200</v>
      </c>
      <c r="L61" s="16">
        <f t="shared" si="18"/>
        <v>0</v>
      </c>
      <c r="M61" s="16">
        <f t="shared" si="18"/>
        <v>921</v>
      </c>
    </row>
    <row r="62" spans="1:13" ht="12.75">
      <c r="A62" s="6" t="s">
        <v>36</v>
      </c>
      <c r="B62" t="s">
        <v>17</v>
      </c>
      <c r="C62" s="21">
        <f t="shared" si="0"/>
        <v>125092</v>
      </c>
      <c r="D62" s="14">
        <v>106830</v>
      </c>
      <c r="E62" s="14">
        <v>9943</v>
      </c>
      <c r="F62" s="14">
        <v>6807</v>
      </c>
      <c r="G62" s="14">
        <v>3</v>
      </c>
      <c r="H62" s="14">
        <v>1</v>
      </c>
      <c r="I62" s="14">
        <v>0</v>
      </c>
      <c r="J62" s="14">
        <v>0</v>
      </c>
      <c r="K62" s="14">
        <v>310</v>
      </c>
      <c r="L62" s="14">
        <v>0</v>
      </c>
      <c r="M62" s="14">
        <v>1198</v>
      </c>
    </row>
    <row r="63" spans="1:13" ht="12.75">
      <c r="A63" s="13" t="s">
        <v>42</v>
      </c>
      <c r="C63" s="21">
        <f t="shared" si="0"/>
        <v>55</v>
      </c>
      <c r="D63" s="22">
        <v>0</v>
      </c>
      <c r="E63" s="22">
        <v>12</v>
      </c>
      <c r="F63" s="22">
        <v>41</v>
      </c>
      <c r="G63" s="22">
        <v>2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ht="12.75">
      <c r="A64" s="1" t="s">
        <v>61</v>
      </c>
      <c r="C64" s="17">
        <f t="shared" si="0"/>
        <v>125147</v>
      </c>
      <c r="D64" s="16">
        <f>+D62+D63</f>
        <v>106830</v>
      </c>
      <c r="E64" s="16">
        <f aca="true" t="shared" si="19" ref="E64:M64">+E62+E63</f>
        <v>9955</v>
      </c>
      <c r="F64" s="16">
        <f t="shared" si="19"/>
        <v>6848</v>
      </c>
      <c r="G64" s="16">
        <f t="shared" si="19"/>
        <v>5</v>
      </c>
      <c r="H64" s="16">
        <f t="shared" si="19"/>
        <v>1</v>
      </c>
      <c r="I64" s="16">
        <f t="shared" si="19"/>
        <v>0</v>
      </c>
      <c r="J64" s="16">
        <f t="shared" si="19"/>
        <v>0</v>
      </c>
      <c r="K64" s="16">
        <f t="shared" si="19"/>
        <v>310</v>
      </c>
      <c r="L64" s="16">
        <f t="shared" si="19"/>
        <v>0</v>
      </c>
      <c r="M64" s="16">
        <f t="shared" si="19"/>
        <v>1198</v>
      </c>
    </row>
    <row r="65" spans="1:13" ht="12.75">
      <c r="A65" s="6" t="s">
        <v>37</v>
      </c>
      <c r="B65" t="s">
        <v>17</v>
      </c>
      <c r="C65" s="21">
        <f t="shared" si="0"/>
        <v>148737</v>
      </c>
      <c r="D65" s="14">
        <v>127175</v>
      </c>
      <c r="E65" s="14">
        <v>13106</v>
      </c>
      <c r="F65" s="14">
        <v>6048</v>
      </c>
      <c r="G65" s="14">
        <v>2</v>
      </c>
      <c r="H65" s="14">
        <v>1</v>
      </c>
      <c r="I65" s="14">
        <v>2</v>
      </c>
      <c r="J65" s="14">
        <v>0</v>
      </c>
      <c r="K65" s="14">
        <v>299</v>
      </c>
      <c r="L65" s="14">
        <v>0</v>
      </c>
      <c r="M65" s="14">
        <v>2104</v>
      </c>
    </row>
    <row r="66" spans="1:13" ht="12.75">
      <c r="A66" s="13" t="s">
        <v>42</v>
      </c>
      <c r="C66" s="21">
        <f t="shared" si="0"/>
        <v>41</v>
      </c>
      <c r="D66" s="22">
        <v>0</v>
      </c>
      <c r="E66" s="22">
        <v>10</v>
      </c>
      <c r="F66" s="22">
        <v>26</v>
      </c>
      <c r="G66" s="22">
        <v>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ht="12.75">
      <c r="A67" s="1" t="s">
        <v>62</v>
      </c>
      <c r="C67" s="17">
        <f t="shared" si="0"/>
        <v>148778</v>
      </c>
      <c r="D67" s="16">
        <f>+D65+D66</f>
        <v>127175</v>
      </c>
      <c r="E67" s="16">
        <f aca="true" t="shared" si="20" ref="E67:M67">+E65+E66</f>
        <v>13116</v>
      </c>
      <c r="F67" s="16">
        <f t="shared" si="20"/>
        <v>6074</v>
      </c>
      <c r="G67" s="16">
        <f t="shared" si="20"/>
        <v>7</v>
      </c>
      <c r="H67" s="16">
        <f t="shared" si="20"/>
        <v>1</v>
      </c>
      <c r="I67" s="16">
        <f t="shared" si="20"/>
        <v>2</v>
      </c>
      <c r="J67" s="16">
        <f t="shared" si="20"/>
        <v>0</v>
      </c>
      <c r="K67" s="16">
        <f t="shared" si="20"/>
        <v>299</v>
      </c>
      <c r="L67" s="16">
        <f t="shared" si="20"/>
        <v>0</v>
      </c>
      <c r="M67" s="16">
        <f t="shared" si="20"/>
        <v>2104</v>
      </c>
    </row>
    <row r="68" spans="1:13" ht="12.75">
      <c r="A68" s="6" t="s">
        <v>38</v>
      </c>
      <c r="B68" t="s">
        <v>17</v>
      </c>
      <c r="C68" s="21">
        <f t="shared" si="0"/>
        <v>132792</v>
      </c>
      <c r="D68" s="14">
        <v>115330</v>
      </c>
      <c r="E68" s="14">
        <v>11117</v>
      </c>
      <c r="F68" s="14">
        <v>4147</v>
      </c>
      <c r="G68" s="14">
        <v>1</v>
      </c>
      <c r="H68" s="14">
        <v>1</v>
      </c>
      <c r="I68" s="14">
        <v>0</v>
      </c>
      <c r="J68" s="14">
        <v>0</v>
      </c>
      <c r="K68" s="14">
        <v>358</v>
      </c>
      <c r="L68" s="14">
        <v>0</v>
      </c>
      <c r="M68" s="14">
        <v>1838</v>
      </c>
    </row>
    <row r="69" spans="1:13" ht="12.75">
      <c r="A69" s="13" t="s">
        <v>42</v>
      </c>
      <c r="C69" s="21">
        <f t="shared" si="0"/>
        <v>48</v>
      </c>
      <c r="D69" s="22">
        <v>0</v>
      </c>
      <c r="E69" s="22">
        <v>25</v>
      </c>
      <c r="F69" s="22">
        <v>21</v>
      </c>
      <c r="G69" s="22">
        <v>2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</row>
    <row r="70" spans="1:13" ht="12.75">
      <c r="A70" s="1" t="s">
        <v>63</v>
      </c>
      <c r="C70" s="17">
        <f t="shared" si="0"/>
        <v>132840</v>
      </c>
      <c r="D70" s="16">
        <f>+D68+D69</f>
        <v>115330</v>
      </c>
      <c r="E70" s="16">
        <f aca="true" t="shared" si="21" ref="E70:M70">+E68+E69</f>
        <v>11142</v>
      </c>
      <c r="F70" s="16">
        <f t="shared" si="21"/>
        <v>4168</v>
      </c>
      <c r="G70" s="16">
        <f t="shared" si="21"/>
        <v>3</v>
      </c>
      <c r="H70" s="16">
        <f t="shared" si="21"/>
        <v>1</v>
      </c>
      <c r="I70" s="16">
        <f t="shared" si="21"/>
        <v>0</v>
      </c>
      <c r="J70" s="16">
        <f t="shared" si="21"/>
        <v>0</v>
      </c>
      <c r="K70" s="16">
        <f t="shared" si="21"/>
        <v>358</v>
      </c>
      <c r="L70" s="16">
        <f t="shared" si="21"/>
        <v>0</v>
      </c>
      <c r="M70" s="16">
        <f t="shared" si="21"/>
        <v>1838</v>
      </c>
    </row>
    <row r="71" ht="12.75">
      <c r="C71" s="21"/>
    </row>
    <row r="72" spans="1:13" ht="12.75">
      <c r="A72" s="1" t="s">
        <v>64</v>
      </c>
      <c r="C72" s="17">
        <f>SUM(D72:M72)</f>
        <v>2777589</v>
      </c>
      <c r="D72" s="16">
        <f>+D7+D10+D13+D16+D20+D23+D26+D29+D32+D35+D38+D41+D44+D47+D50+D53+D56+D59+D62+D65+D68</f>
        <v>2430245</v>
      </c>
      <c r="E72" s="16">
        <f aca="true" t="shared" si="22" ref="E72:M72">+E7+E10+E13+E16+E20+E23+E26+E29+E32+E35+E38+E41+E44+E47+E50+E53+E56+E59+E62+E65+E68</f>
        <v>227787</v>
      </c>
      <c r="F72" s="16">
        <f t="shared" si="22"/>
        <v>80398</v>
      </c>
      <c r="G72" s="16">
        <f t="shared" si="22"/>
        <v>27</v>
      </c>
      <c r="H72" s="16">
        <f t="shared" si="22"/>
        <v>21</v>
      </c>
      <c r="I72" s="16">
        <f t="shared" si="22"/>
        <v>14</v>
      </c>
      <c r="J72" s="16">
        <f t="shared" si="22"/>
        <v>0</v>
      </c>
      <c r="K72" s="16">
        <f t="shared" si="22"/>
        <v>6565</v>
      </c>
      <c r="L72" s="16">
        <f t="shared" si="22"/>
        <v>0</v>
      </c>
      <c r="M72" s="16">
        <f t="shared" si="22"/>
        <v>32532</v>
      </c>
    </row>
    <row r="73" spans="1:13" ht="12.75">
      <c r="A73" s="1" t="s">
        <v>65</v>
      </c>
      <c r="C73" s="17">
        <f>SUM(D73:M73)</f>
        <v>682</v>
      </c>
      <c r="D73" s="16">
        <f>+D8+D11+D14+D18+D21+D24+D27+D30+D33+D36+D39+D42+D45+D48+D51+D54+D57+D60+D63+D66+D69</f>
        <v>0</v>
      </c>
      <c r="E73" s="16">
        <f aca="true" t="shared" si="23" ref="E73:M73">+E8+E11+E14+E18+E21+E24+E27+E30+E33+E36+E39+E42+E45+E48+E51+E54+E57+E60+E63+E66+E69</f>
        <v>278</v>
      </c>
      <c r="F73" s="16">
        <f t="shared" si="23"/>
        <v>378</v>
      </c>
      <c r="G73" s="16">
        <f t="shared" si="23"/>
        <v>26</v>
      </c>
      <c r="H73" s="16">
        <f t="shared" si="23"/>
        <v>0</v>
      </c>
      <c r="I73" s="16">
        <f t="shared" si="23"/>
        <v>0</v>
      </c>
      <c r="J73" s="16">
        <f t="shared" si="23"/>
        <v>0</v>
      </c>
      <c r="K73" s="16">
        <f t="shared" si="23"/>
        <v>0</v>
      </c>
      <c r="L73" s="16">
        <f t="shared" si="23"/>
        <v>0</v>
      </c>
      <c r="M73" s="16">
        <f t="shared" si="23"/>
        <v>0</v>
      </c>
    </row>
    <row r="74" spans="1:13" ht="12.75">
      <c r="A74" s="1" t="s">
        <v>66</v>
      </c>
      <c r="C74" s="17">
        <f>SUM(D74:M74)</f>
        <v>15</v>
      </c>
      <c r="D74" s="14">
        <f>+D17</f>
        <v>4</v>
      </c>
      <c r="E74" s="14">
        <f aca="true" t="shared" si="24" ref="E74:M74">+E17</f>
        <v>2</v>
      </c>
      <c r="F74" s="14">
        <f t="shared" si="24"/>
        <v>2</v>
      </c>
      <c r="G74" s="14">
        <f t="shared" si="24"/>
        <v>0</v>
      </c>
      <c r="H74" s="14">
        <f t="shared" si="24"/>
        <v>0</v>
      </c>
      <c r="I74" s="14">
        <f t="shared" si="24"/>
        <v>0</v>
      </c>
      <c r="J74" s="14">
        <f t="shared" si="24"/>
        <v>0</v>
      </c>
      <c r="K74" s="14">
        <f t="shared" si="24"/>
        <v>1</v>
      </c>
      <c r="L74" s="14">
        <f t="shared" si="24"/>
        <v>6</v>
      </c>
      <c r="M74" s="14">
        <f t="shared" si="24"/>
        <v>0</v>
      </c>
    </row>
    <row r="75" spans="1:13" ht="12.75">
      <c r="A75" s="1" t="s">
        <v>39</v>
      </c>
      <c r="C75" s="17">
        <f>SUM(D75:M75)</f>
        <v>2778286</v>
      </c>
      <c r="D75" s="16">
        <f>+D9+D12+D15+D19+D22+D25+D28+D31+D34+D37+D40+D43+D46+D49+D52+D55+D58+D61+D64+D67+D70</f>
        <v>2430249</v>
      </c>
      <c r="E75" s="16">
        <f aca="true" t="shared" si="25" ref="E75:M75">+E9+E12+E15+E19+E22+E25+E28+E31+E34+E37+E40+E43+E46+E49+E52+E55+E58+E61+E64+E67+E70</f>
        <v>228067</v>
      </c>
      <c r="F75" s="16">
        <f t="shared" si="25"/>
        <v>80778</v>
      </c>
      <c r="G75" s="16">
        <f t="shared" si="25"/>
        <v>53</v>
      </c>
      <c r="H75" s="16">
        <f t="shared" si="25"/>
        <v>21</v>
      </c>
      <c r="I75" s="16">
        <f t="shared" si="25"/>
        <v>14</v>
      </c>
      <c r="J75" s="16">
        <f t="shared" si="25"/>
        <v>0</v>
      </c>
      <c r="K75" s="16">
        <f t="shared" si="25"/>
        <v>6566</v>
      </c>
      <c r="L75" s="16">
        <f t="shared" si="25"/>
        <v>6</v>
      </c>
      <c r="M75" s="16">
        <f t="shared" si="25"/>
        <v>32532</v>
      </c>
    </row>
    <row r="76" ht="12.75">
      <c r="C76" s="21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2012-12-11T20:34:37Z</cp:lastPrinted>
  <dcterms:created xsi:type="dcterms:W3CDTF">2012-12-10T19:50:38Z</dcterms:created>
  <dcterms:modified xsi:type="dcterms:W3CDTF">2013-11-11T17:45:59Z</dcterms:modified>
  <cp:category/>
  <cp:version/>
  <cp:contentType/>
  <cp:contentStatus/>
</cp:coreProperties>
</file>