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1"/>
  </bookViews>
  <sheets>
    <sheet name="saltafactur" sheetId="1" r:id="rId1"/>
    <sheet name="saltausu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<sst xmlns="http://schemas.openxmlformats.org/spreadsheetml/2006/main" count="205" uniqueCount="69">
  <si>
    <t>Provincia de SALTA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</si>
  <si>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</si>
  <si>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</si>
  <si>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</si>
  <si>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</si>
  <si>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</si>
  <si>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</si>
  <si>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</si>
  <si>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</si>
  <si>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</si>
  <si>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</si>
  <si>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</si>
  <si>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</si>
  <si>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</si>
  <si>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</si>
  <si>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</si>
  <si>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Anta</t>
  </si>
  <si>
    <t>EDESA</t>
  </si>
  <si>
    <t>GUMEM</t>
  </si>
  <si>
    <t>Total Anta</t>
  </si>
  <si>
    <t>Cachi</t>
  </si>
  <si>
    <t>Total Cachi</t>
  </si>
  <si>
    <t>Cafayate</t>
  </si>
  <si>
    <t>Total Cafayate</t>
  </si>
  <si>
    <t>Capital</t>
  </si>
  <si>
    <t>Total Capital</t>
  </si>
  <si>
    <t>Cerrillos</t>
  </si>
  <si>
    <t>Total Cerrillos</t>
  </si>
  <si>
    <t>Chicoana</t>
  </si>
  <si>
    <t>Total Chicoana</t>
  </si>
  <si>
    <t>General Güemes</t>
  </si>
  <si>
    <t>Total General Güemes</t>
  </si>
  <si>
    <t>General J. de San Martín</t>
  </si>
  <si>
    <t>Total General J. de San Martín</t>
  </si>
  <si>
    <t>Guachipas</t>
  </si>
  <si>
    <t>Total Guachipas</t>
  </si>
  <si>
    <t>Iruya</t>
  </si>
  <si>
    <t>Total Iruya</t>
  </si>
  <si>
    <t>La Caldera</t>
  </si>
  <si>
    <t>Total La Caldera</t>
  </si>
  <si>
    <t>La Candelaria</t>
  </si>
  <si>
    <t>Total La Candelaria</t>
  </si>
  <si>
    <t>La Poma</t>
  </si>
  <si>
    <t>Total La Poma</t>
  </si>
  <si>
    <t>La Viña</t>
  </si>
  <si>
    <t>Total La Viña</t>
  </si>
  <si>
    <t>Los Andes</t>
  </si>
  <si>
    <t>Total Los Andes</t>
  </si>
  <si>
    <t>Metán</t>
  </si>
  <si>
    <t>Total Metán</t>
  </si>
  <si>
    <t>Molinos</t>
  </si>
  <si>
    <t>Total Molinos</t>
  </si>
  <si>
    <t>Orán</t>
  </si>
  <si>
    <t>Total Orán</t>
  </si>
  <si>
    <t>Rivadavia</t>
  </si>
  <si>
    <t>Total Rivadavia</t>
  </si>
  <si>
    <t>Rosario de la Frontera</t>
  </si>
  <si>
    <t>Total Rosario de la Frontera</t>
  </si>
  <si>
    <t>Rosario de Lerma</t>
  </si>
  <si>
    <t>Total Rosario de Lerma</t>
  </si>
  <si>
    <t>San Carlos</t>
  </si>
  <si>
    <t>Total San Carlos</t>
  </si>
  <si>
    <t>Santa Victoria</t>
  </si>
  <si>
    <t>Total Santa Victoria</t>
  </si>
  <si>
    <t>TOTAL EDESA</t>
  </si>
  <si>
    <t>TOTAL GUMEM</t>
  </si>
  <si>
    <t>TOTAL SALTA</t>
  </si>
  <si>
    <t>Cantidad de usuarios</t>
  </si>
  <si>
    <t>AÑO 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</si>
</sst>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MS Sans Serif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1" xfId="19" applyNumberFormat="1" applyFont="1" applyFill="1" applyBorder="1" applyAlignment="1">
      <alignment horizontal="center" wrapText="1"/>
      <protection/>
    </xf>
    <xf numFmtId="3" fontId="1" fillId="0" borderId="1" xfId="19" applyNumberFormat="1" applyFont="1" applyFill="1" applyBorder="1" applyAlignment="1">
      <alignment horizontal="center" wrapText="1"/>
      <protection/>
    </xf>
    <xf numFmtId="0" fontId="0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workbookViewId="0" topLeftCell="A41">
      <selection activeCell="C61" sqref="C61:M63"/>
    </sheetView>
  </sheetViews>
  <sheetFormatPr defaultColWidth="11.421875" defaultRowHeight="12.75"/>
  <cols>
    <col min="1" max="1" width="20.8515625" style="0" customWidth="1"/>
    <col min="2" max="3" width="15.8515625" style="0" customWidth="1"/>
    <col min="4" max="4" width="12.8515625" style="0" customWidth="1"/>
    <col min="5" max="5" width="10.140625" style="0" customWidth="1"/>
    <col min="6" max="6" width="12.140625" style="0" customWidth="1"/>
    <col min="8" max="8" width="9.28125" style="0" customWidth="1"/>
    <col min="9" max="9" width="8.57421875" style="0" customWidth="1"/>
    <col min="10" max="10" width="10.421875" style="0" customWidth="1"/>
    <col min="11" max="11" width="9.8515625" style="0" customWidth="1"/>
    <col min="12" max="12" width="10.140625" style="0" customWidth="1"/>
    <col min="13" max="13" width="8.140625" style="0" customWidth="1"/>
  </cols>
  <sheetData>
    <row r="1" spans="1:13" ht="12.75">
      <c r="A1" s="1" t="s">
        <v>68</v>
      </c>
      <c r="C1" s="1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1" t="s">
        <v>0</v>
      </c>
      <c r="C2" s="1"/>
      <c r="D2" s="1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1" t="s">
        <v>1</v>
      </c>
      <c r="C3" s="1"/>
      <c r="D3" s="1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1" t="s">
        <v>2</v>
      </c>
      <c r="C4" s="1"/>
      <c r="D4" s="1"/>
      <c r="E4" s="2"/>
      <c r="F4" s="2"/>
      <c r="G4" s="2"/>
      <c r="H4" s="2"/>
      <c r="I4" s="2"/>
      <c r="J4" s="2"/>
      <c r="K4" s="2"/>
      <c r="L4" s="2"/>
      <c r="M4" s="2"/>
    </row>
    <row r="5" spans="2:13" ht="12.75">
      <c r="B5" s="1"/>
      <c r="C5" s="1"/>
      <c r="D5" s="1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1" t="s">
        <v>3</v>
      </c>
      <c r="B6" s="1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</row>
    <row r="7" spans="1:13" ht="12.75">
      <c r="A7" t="s">
        <v>16</v>
      </c>
      <c r="B7" s="4" t="s">
        <v>17</v>
      </c>
      <c r="C7" s="11">
        <f>SUM(D7:M7)</f>
        <v>82299.131</v>
      </c>
      <c r="D7" s="11">
        <v>41561.97</v>
      </c>
      <c r="E7" s="11">
        <v>13656.892</v>
      </c>
      <c r="F7" s="11">
        <v>20931.932</v>
      </c>
      <c r="G7" s="11">
        <v>0</v>
      </c>
      <c r="H7" s="11">
        <v>3682.211</v>
      </c>
      <c r="I7" s="11">
        <v>0</v>
      </c>
      <c r="J7" s="11">
        <v>272.466</v>
      </c>
      <c r="K7" s="11">
        <v>2193.66</v>
      </c>
      <c r="L7" s="11">
        <v>0</v>
      </c>
      <c r="M7" s="11">
        <v>0</v>
      </c>
    </row>
    <row r="8" spans="1:13" ht="12.75">
      <c r="A8" t="s">
        <v>16</v>
      </c>
      <c r="B8" s="4" t="s">
        <v>18</v>
      </c>
      <c r="C8" s="11">
        <f aca="true" t="shared" si="0" ref="C8:C58">SUM(D8:M8)</f>
        <v>8436</v>
      </c>
      <c r="D8" s="11">
        <v>0</v>
      </c>
      <c r="E8" s="11">
        <v>0</v>
      </c>
      <c r="F8" s="11">
        <v>8436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</row>
    <row r="9" spans="1:13" ht="12.75">
      <c r="A9" s="5" t="s">
        <v>19</v>
      </c>
      <c r="B9" s="4"/>
      <c r="C9" s="12">
        <f t="shared" si="0"/>
        <v>90735.131</v>
      </c>
      <c r="D9" s="12">
        <f>+D7+D8</f>
        <v>41561.97</v>
      </c>
      <c r="E9" s="12">
        <f aca="true" t="shared" si="1" ref="E9:M9">+E7+E8</f>
        <v>13656.892</v>
      </c>
      <c r="F9" s="12">
        <f t="shared" si="1"/>
        <v>29367.932</v>
      </c>
      <c r="G9" s="12">
        <f t="shared" si="1"/>
        <v>0</v>
      </c>
      <c r="H9" s="12">
        <f t="shared" si="1"/>
        <v>3682.211</v>
      </c>
      <c r="I9" s="12">
        <f t="shared" si="1"/>
        <v>0</v>
      </c>
      <c r="J9" s="12">
        <f t="shared" si="1"/>
        <v>272.466</v>
      </c>
      <c r="K9" s="12">
        <f t="shared" si="1"/>
        <v>2193.66</v>
      </c>
      <c r="L9" s="12">
        <f t="shared" si="1"/>
        <v>0</v>
      </c>
      <c r="M9" s="12">
        <f t="shared" si="1"/>
        <v>0</v>
      </c>
    </row>
    <row r="10" spans="1:13" ht="12.75">
      <c r="A10" t="s">
        <v>20</v>
      </c>
      <c r="B10" s="4" t="s">
        <v>17</v>
      </c>
      <c r="C10" s="11">
        <f t="shared" si="0"/>
        <v>5703.513</v>
      </c>
      <c r="D10" s="11">
        <v>2523.326</v>
      </c>
      <c r="E10" s="11">
        <v>1602.366</v>
      </c>
      <c r="F10" s="11">
        <v>368.057</v>
      </c>
      <c r="G10" s="11">
        <v>0</v>
      </c>
      <c r="H10" s="11">
        <v>798.349</v>
      </c>
      <c r="I10" s="11">
        <v>0</v>
      </c>
      <c r="J10" s="11">
        <v>0</v>
      </c>
      <c r="K10" s="11">
        <v>411.415</v>
      </c>
      <c r="L10" s="11">
        <v>0</v>
      </c>
      <c r="M10" s="11">
        <v>0</v>
      </c>
    </row>
    <row r="11" spans="1:13" ht="12.75">
      <c r="A11" s="5" t="s">
        <v>21</v>
      </c>
      <c r="B11" s="4"/>
      <c r="C11" s="12">
        <f t="shared" si="0"/>
        <v>5703.513</v>
      </c>
      <c r="D11" s="12">
        <f>+D10</f>
        <v>2523.326</v>
      </c>
      <c r="E11" s="12">
        <f aca="true" t="shared" si="2" ref="E11:M11">+E10</f>
        <v>1602.366</v>
      </c>
      <c r="F11" s="12">
        <f t="shared" si="2"/>
        <v>368.057</v>
      </c>
      <c r="G11" s="12">
        <f t="shared" si="2"/>
        <v>0</v>
      </c>
      <c r="H11" s="12">
        <f t="shared" si="2"/>
        <v>798.349</v>
      </c>
      <c r="I11" s="12">
        <f t="shared" si="2"/>
        <v>0</v>
      </c>
      <c r="J11" s="12">
        <f t="shared" si="2"/>
        <v>0</v>
      </c>
      <c r="K11" s="12">
        <f t="shared" si="2"/>
        <v>411.415</v>
      </c>
      <c r="L11" s="12">
        <f t="shared" si="2"/>
        <v>0</v>
      </c>
      <c r="M11" s="12">
        <f t="shared" si="2"/>
        <v>0</v>
      </c>
    </row>
    <row r="12" spans="1:13" ht="12.75">
      <c r="A12" t="s">
        <v>22</v>
      </c>
      <c r="B12" s="4" t="s">
        <v>17</v>
      </c>
      <c r="C12" s="11">
        <f t="shared" si="0"/>
        <v>27341.468000000004</v>
      </c>
      <c r="D12" s="11">
        <v>8412.542</v>
      </c>
      <c r="E12" s="11">
        <v>8803.672</v>
      </c>
      <c r="F12" s="11">
        <v>8122.527</v>
      </c>
      <c r="G12" s="11">
        <v>0</v>
      </c>
      <c r="H12" s="11">
        <v>943.8</v>
      </c>
      <c r="I12" s="11">
        <v>0</v>
      </c>
      <c r="J12" s="11">
        <v>80.419</v>
      </c>
      <c r="K12" s="11">
        <v>978.508</v>
      </c>
      <c r="L12" s="11">
        <v>0</v>
      </c>
      <c r="M12" s="11">
        <v>0</v>
      </c>
    </row>
    <row r="13" spans="1:13" ht="12.75">
      <c r="A13" s="5" t="s">
        <v>23</v>
      </c>
      <c r="B13" s="4"/>
      <c r="C13" s="12">
        <f t="shared" si="0"/>
        <v>27341.468000000004</v>
      </c>
      <c r="D13" s="12">
        <f>+D12</f>
        <v>8412.542</v>
      </c>
      <c r="E13" s="12">
        <f aca="true" t="shared" si="3" ref="E13:M13">+E12</f>
        <v>8803.672</v>
      </c>
      <c r="F13" s="12">
        <f t="shared" si="3"/>
        <v>8122.527</v>
      </c>
      <c r="G13" s="12">
        <f t="shared" si="3"/>
        <v>0</v>
      </c>
      <c r="H13" s="12">
        <f t="shared" si="3"/>
        <v>943.8</v>
      </c>
      <c r="I13" s="12">
        <f t="shared" si="3"/>
        <v>0</v>
      </c>
      <c r="J13" s="12">
        <f t="shared" si="3"/>
        <v>80.419</v>
      </c>
      <c r="K13" s="12">
        <f t="shared" si="3"/>
        <v>978.508</v>
      </c>
      <c r="L13" s="12">
        <f t="shared" si="3"/>
        <v>0</v>
      </c>
      <c r="M13" s="12">
        <f t="shared" si="3"/>
        <v>0</v>
      </c>
    </row>
    <row r="14" spans="1:13" ht="12.75">
      <c r="A14" t="s">
        <v>24</v>
      </c>
      <c r="B14" s="4" t="s">
        <v>17</v>
      </c>
      <c r="C14" s="11">
        <f t="shared" si="0"/>
        <v>693194.4410000001</v>
      </c>
      <c r="D14" s="11">
        <v>343382.406</v>
      </c>
      <c r="E14" s="11">
        <v>222943.734</v>
      </c>
      <c r="F14" s="11">
        <v>39613.982</v>
      </c>
      <c r="G14" s="11">
        <v>0</v>
      </c>
      <c r="H14" s="11">
        <v>45732.256</v>
      </c>
      <c r="I14" s="11">
        <v>0</v>
      </c>
      <c r="J14" s="11">
        <v>517.866</v>
      </c>
      <c r="K14" s="11">
        <v>41004.197</v>
      </c>
      <c r="L14" s="11">
        <v>0</v>
      </c>
      <c r="M14" s="11">
        <v>0</v>
      </c>
    </row>
    <row r="15" spans="1:13" ht="12.75">
      <c r="A15" t="s">
        <v>24</v>
      </c>
      <c r="B15" s="4" t="s">
        <v>18</v>
      </c>
      <c r="C15" s="11">
        <f t="shared" si="0"/>
        <v>74118.09</v>
      </c>
      <c r="D15" s="11">
        <v>0</v>
      </c>
      <c r="E15" s="11">
        <v>44004.23</v>
      </c>
      <c r="F15" s="11">
        <v>30113.86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</row>
    <row r="16" spans="1:13" ht="12.75">
      <c r="A16" s="5" t="s">
        <v>25</v>
      </c>
      <c r="B16" s="4"/>
      <c r="C16" s="12">
        <f t="shared" si="0"/>
        <v>767312.5310000002</v>
      </c>
      <c r="D16" s="12">
        <f>+D14+D15</f>
        <v>343382.406</v>
      </c>
      <c r="E16" s="12">
        <f aca="true" t="shared" si="4" ref="E16:M16">+E14+E15</f>
        <v>266947.964</v>
      </c>
      <c r="F16" s="12">
        <f t="shared" si="4"/>
        <v>69727.842</v>
      </c>
      <c r="G16" s="12">
        <f t="shared" si="4"/>
        <v>0</v>
      </c>
      <c r="H16" s="12">
        <f t="shared" si="4"/>
        <v>45732.256</v>
      </c>
      <c r="I16" s="12">
        <f t="shared" si="4"/>
        <v>0</v>
      </c>
      <c r="J16" s="12">
        <f t="shared" si="4"/>
        <v>517.866</v>
      </c>
      <c r="K16" s="12">
        <f t="shared" si="4"/>
        <v>41004.197</v>
      </c>
      <c r="L16" s="12">
        <f t="shared" si="4"/>
        <v>0</v>
      </c>
      <c r="M16" s="12">
        <f t="shared" si="4"/>
        <v>0</v>
      </c>
    </row>
    <row r="17" spans="1:13" ht="12.75">
      <c r="A17" t="s">
        <v>26</v>
      </c>
      <c r="B17" s="4" t="s">
        <v>17</v>
      </c>
      <c r="C17" s="11">
        <f t="shared" si="0"/>
        <v>43844.229</v>
      </c>
      <c r="D17" s="11">
        <v>16735.445</v>
      </c>
      <c r="E17" s="11">
        <v>7927.205</v>
      </c>
      <c r="F17" s="11">
        <v>8970.752</v>
      </c>
      <c r="G17" s="11">
        <v>0</v>
      </c>
      <c r="H17" s="11">
        <v>3366.133</v>
      </c>
      <c r="I17" s="11">
        <v>0</v>
      </c>
      <c r="J17" s="11">
        <v>5313.104</v>
      </c>
      <c r="K17" s="11">
        <v>1531.59</v>
      </c>
      <c r="L17" s="11">
        <v>0</v>
      </c>
      <c r="M17" s="11">
        <v>0</v>
      </c>
    </row>
    <row r="18" spans="1:13" ht="12.75">
      <c r="A18" t="s">
        <v>26</v>
      </c>
      <c r="B18" s="4" t="s">
        <v>18</v>
      </c>
      <c r="C18" s="11">
        <f t="shared" si="0"/>
        <v>2725.2</v>
      </c>
      <c r="D18" s="11">
        <v>0</v>
      </c>
      <c r="E18" s="11">
        <v>0</v>
      </c>
      <c r="F18" s="11">
        <v>2725.2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</row>
    <row r="19" spans="1:13" ht="12.75">
      <c r="A19" s="5" t="s">
        <v>27</v>
      </c>
      <c r="B19" s="4"/>
      <c r="C19" s="12">
        <f t="shared" si="0"/>
        <v>46569.429</v>
      </c>
      <c r="D19" s="12">
        <f>+D17+D18</f>
        <v>16735.445</v>
      </c>
      <c r="E19" s="12">
        <f aca="true" t="shared" si="5" ref="E19:M19">+E17+E18</f>
        <v>7927.205</v>
      </c>
      <c r="F19" s="12">
        <f t="shared" si="5"/>
        <v>11695.952000000001</v>
      </c>
      <c r="G19" s="12">
        <f t="shared" si="5"/>
        <v>0</v>
      </c>
      <c r="H19" s="12">
        <f t="shared" si="5"/>
        <v>3366.133</v>
      </c>
      <c r="I19" s="12">
        <f t="shared" si="5"/>
        <v>0</v>
      </c>
      <c r="J19" s="12">
        <f t="shared" si="5"/>
        <v>5313.104</v>
      </c>
      <c r="K19" s="12">
        <f t="shared" si="5"/>
        <v>1531.59</v>
      </c>
      <c r="L19" s="12">
        <f t="shared" si="5"/>
        <v>0</v>
      </c>
      <c r="M19" s="12">
        <f t="shared" si="5"/>
        <v>0</v>
      </c>
    </row>
    <row r="20" spans="1:13" ht="12.75">
      <c r="A20" t="s">
        <v>28</v>
      </c>
      <c r="B20" s="4" t="s">
        <v>17</v>
      </c>
      <c r="C20" s="11">
        <f t="shared" si="0"/>
        <v>27762.682</v>
      </c>
      <c r="D20" s="11">
        <v>9119.575</v>
      </c>
      <c r="E20" s="11">
        <v>3750.163</v>
      </c>
      <c r="F20" s="11">
        <v>10541.697</v>
      </c>
      <c r="G20" s="11">
        <v>0</v>
      </c>
      <c r="H20" s="11">
        <v>2757.877</v>
      </c>
      <c r="I20" s="11">
        <v>0</v>
      </c>
      <c r="J20" s="11">
        <v>1015.715</v>
      </c>
      <c r="K20" s="11">
        <v>577.655</v>
      </c>
      <c r="L20" s="11">
        <v>0</v>
      </c>
      <c r="M20" s="11">
        <v>0</v>
      </c>
    </row>
    <row r="21" spans="1:13" ht="12.75">
      <c r="A21" s="5" t="s">
        <v>29</v>
      </c>
      <c r="B21" s="4"/>
      <c r="C21" s="12">
        <f t="shared" si="0"/>
        <v>27762.682</v>
      </c>
      <c r="D21" s="12">
        <f>+D20</f>
        <v>9119.575</v>
      </c>
      <c r="E21" s="12">
        <f aca="true" t="shared" si="6" ref="E21:M21">+E20</f>
        <v>3750.163</v>
      </c>
      <c r="F21" s="12">
        <f t="shared" si="6"/>
        <v>10541.697</v>
      </c>
      <c r="G21" s="12">
        <f t="shared" si="6"/>
        <v>0</v>
      </c>
      <c r="H21" s="12">
        <f t="shared" si="6"/>
        <v>2757.877</v>
      </c>
      <c r="I21" s="12">
        <f t="shared" si="6"/>
        <v>0</v>
      </c>
      <c r="J21" s="12">
        <f t="shared" si="6"/>
        <v>1015.715</v>
      </c>
      <c r="K21" s="12">
        <f t="shared" si="6"/>
        <v>577.655</v>
      </c>
      <c r="L21" s="12">
        <f t="shared" si="6"/>
        <v>0</v>
      </c>
      <c r="M21" s="12">
        <f t="shared" si="6"/>
        <v>0</v>
      </c>
    </row>
    <row r="22" spans="1:13" ht="12.75">
      <c r="A22" t="s">
        <v>30</v>
      </c>
      <c r="B22" s="4" t="s">
        <v>17</v>
      </c>
      <c r="C22" s="11">
        <f t="shared" si="0"/>
        <v>65571.605</v>
      </c>
      <c r="D22" s="11">
        <v>26451.776</v>
      </c>
      <c r="E22" s="11">
        <v>22822.855</v>
      </c>
      <c r="F22" s="11">
        <v>7608.473</v>
      </c>
      <c r="G22" s="11">
        <v>0</v>
      </c>
      <c r="H22" s="11">
        <v>3765.869</v>
      </c>
      <c r="I22" s="11">
        <v>0</v>
      </c>
      <c r="J22" s="11">
        <v>808.931</v>
      </c>
      <c r="K22" s="11">
        <v>4113.701</v>
      </c>
      <c r="L22" s="11">
        <v>0</v>
      </c>
      <c r="M22" s="11">
        <v>0</v>
      </c>
    </row>
    <row r="23" spans="1:13" ht="12.75">
      <c r="A23" s="5" t="s">
        <v>31</v>
      </c>
      <c r="B23" s="4"/>
      <c r="C23" s="12">
        <f t="shared" si="0"/>
        <v>65571.605</v>
      </c>
      <c r="D23" s="12">
        <f>+D22</f>
        <v>26451.776</v>
      </c>
      <c r="E23" s="12">
        <f aca="true" t="shared" si="7" ref="E23:M23">+E22</f>
        <v>22822.855</v>
      </c>
      <c r="F23" s="12">
        <f t="shared" si="7"/>
        <v>7608.473</v>
      </c>
      <c r="G23" s="12">
        <f t="shared" si="7"/>
        <v>0</v>
      </c>
      <c r="H23" s="12">
        <f t="shared" si="7"/>
        <v>3765.869</v>
      </c>
      <c r="I23" s="12">
        <f t="shared" si="7"/>
        <v>0</v>
      </c>
      <c r="J23" s="12">
        <f t="shared" si="7"/>
        <v>808.931</v>
      </c>
      <c r="K23" s="12">
        <f t="shared" si="7"/>
        <v>4113.701</v>
      </c>
      <c r="L23" s="12">
        <f t="shared" si="7"/>
        <v>0</v>
      </c>
      <c r="M23" s="12">
        <f t="shared" si="7"/>
        <v>0</v>
      </c>
    </row>
    <row r="24" spans="1:13" ht="12.75">
      <c r="A24" t="s">
        <v>32</v>
      </c>
      <c r="B24" s="4" t="s">
        <v>17</v>
      </c>
      <c r="C24" s="11">
        <f t="shared" si="0"/>
        <v>166405.432</v>
      </c>
      <c r="D24" s="11">
        <v>101164.162</v>
      </c>
      <c r="E24" s="11">
        <v>35451.805</v>
      </c>
      <c r="F24" s="11">
        <v>10568.367</v>
      </c>
      <c r="G24" s="11">
        <v>0</v>
      </c>
      <c r="H24" s="11">
        <v>8718.123</v>
      </c>
      <c r="I24" s="11">
        <v>0</v>
      </c>
      <c r="J24" s="11">
        <v>2733.053</v>
      </c>
      <c r="K24" s="11">
        <v>7769.922</v>
      </c>
      <c r="L24" s="11">
        <v>0</v>
      </c>
      <c r="M24" s="11">
        <v>0</v>
      </c>
    </row>
    <row r="25" spans="1:13" ht="12.75">
      <c r="A25" t="s">
        <v>32</v>
      </c>
      <c r="B25" s="4" t="s">
        <v>18</v>
      </c>
      <c r="C25" s="11">
        <f t="shared" si="0"/>
        <v>2722.8</v>
      </c>
      <c r="D25" s="11">
        <v>0</v>
      </c>
      <c r="E25" s="11">
        <v>0</v>
      </c>
      <c r="F25" s="11">
        <v>2722.8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</row>
    <row r="26" spans="1:13" ht="12.75">
      <c r="A26" s="5" t="s">
        <v>33</v>
      </c>
      <c r="B26" s="4"/>
      <c r="C26" s="12">
        <f t="shared" si="0"/>
        <v>169128.232</v>
      </c>
      <c r="D26" s="12">
        <f>+D24+D25</f>
        <v>101164.162</v>
      </c>
      <c r="E26" s="12">
        <f aca="true" t="shared" si="8" ref="E26:M26">+E24+E25</f>
        <v>35451.805</v>
      </c>
      <c r="F26" s="12">
        <f t="shared" si="8"/>
        <v>13291.167000000001</v>
      </c>
      <c r="G26" s="12">
        <f t="shared" si="8"/>
        <v>0</v>
      </c>
      <c r="H26" s="12">
        <f t="shared" si="8"/>
        <v>8718.123</v>
      </c>
      <c r="I26" s="12">
        <f t="shared" si="8"/>
        <v>0</v>
      </c>
      <c r="J26" s="12">
        <f t="shared" si="8"/>
        <v>2733.053</v>
      </c>
      <c r="K26" s="12">
        <f t="shared" si="8"/>
        <v>7769.922</v>
      </c>
      <c r="L26" s="12">
        <f t="shared" si="8"/>
        <v>0</v>
      </c>
      <c r="M26" s="12">
        <f t="shared" si="8"/>
        <v>0</v>
      </c>
    </row>
    <row r="27" spans="1:13" ht="12.75">
      <c r="A27" t="s">
        <v>34</v>
      </c>
      <c r="B27" s="4" t="s">
        <v>17</v>
      </c>
      <c r="C27" s="11">
        <f t="shared" si="0"/>
        <v>1994.3269999999998</v>
      </c>
      <c r="D27" s="11">
        <v>1073.58</v>
      </c>
      <c r="E27" s="11">
        <v>434.412</v>
      </c>
      <c r="F27" s="11">
        <v>126.763</v>
      </c>
      <c r="G27" s="11">
        <v>0</v>
      </c>
      <c r="H27" s="11">
        <v>270.567</v>
      </c>
      <c r="I27" s="11">
        <v>0</v>
      </c>
      <c r="J27" s="11">
        <v>0</v>
      </c>
      <c r="K27" s="11">
        <v>89.005</v>
      </c>
      <c r="L27" s="11">
        <v>0</v>
      </c>
      <c r="M27" s="11">
        <v>0</v>
      </c>
    </row>
    <row r="28" spans="1:13" ht="12.75">
      <c r="A28" s="5" t="s">
        <v>35</v>
      </c>
      <c r="B28" s="4"/>
      <c r="C28" s="12">
        <f t="shared" si="0"/>
        <v>1994.3269999999998</v>
      </c>
      <c r="D28" s="12">
        <f>+D27</f>
        <v>1073.58</v>
      </c>
      <c r="E28" s="12">
        <f aca="true" t="shared" si="9" ref="E28:M28">+E27</f>
        <v>434.412</v>
      </c>
      <c r="F28" s="12">
        <f t="shared" si="9"/>
        <v>126.763</v>
      </c>
      <c r="G28" s="12">
        <f t="shared" si="9"/>
        <v>0</v>
      </c>
      <c r="H28" s="12">
        <f t="shared" si="9"/>
        <v>270.567</v>
      </c>
      <c r="I28" s="12">
        <f t="shared" si="9"/>
        <v>0</v>
      </c>
      <c r="J28" s="12">
        <f t="shared" si="9"/>
        <v>0</v>
      </c>
      <c r="K28" s="12">
        <f t="shared" si="9"/>
        <v>89.005</v>
      </c>
      <c r="L28" s="12">
        <f t="shared" si="9"/>
        <v>0</v>
      </c>
      <c r="M28" s="12">
        <f t="shared" si="9"/>
        <v>0</v>
      </c>
    </row>
    <row r="29" spans="1:13" ht="12.75">
      <c r="A29" t="s">
        <v>36</v>
      </c>
      <c r="B29" s="4" t="s">
        <v>17</v>
      </c>
      <c r="C29" s="11">
        <f t="shared" si="0"/>
        <v>1714.551</v>
      </c>
      <c r="D29" s="11">
        <v>1129.259</v>
      </c>
      <c r="E29" s="11">
        <v>212.78</v>
      </c>
      <c r="F29" s="11">
        <v>0.953</v>
      </c>
      <c r="G29" s="11">
        <v>0</v>
      </c>
      <c r="H29" s="11">
        <v>189.508</v>
      </c>
      <c r="I29" s="11">
        <v>0</v>
      </c>
      <c r="J29" s="11">
        <v>0</v>
      </c>
      <c r="K29" s="11">
        <v>182.051</v>
      </c>
      <c r="L29" s="11">
        <v>0</v>
      </c>
      <c r="M29" s="11">
        <v>0</v>
      </c>
    </row>
    <row r="30" spans="1:13" ht="12.75">
      <c r="A30" s="5" t="s">
        <v>37</v>
      </c>
      <c r="B30" s="4"/>
      <c r="C30" s="12">
        <f t="shared" si="0"/>
        <v>1714.551</v>
      </c>
      <c r="D30" s="12">
        <f>+D29</f>
        <v>1129.259</v>
      </c>
      <c r="E30" s="12">
        <f aca="true" t="shared" si="10" ref="E30:M30">+E29</f>
        <v>212.78</v>
      </c>
      <c r="F30" s="12">
        <f t="shared" si="10"/>
        <v>0.953</v>
      </c>
      <c r="G30" s="12">
        <f t="shared" si="10"/>
        <v>0</v>
      </c>
      <c r="H30" s="12">
        <f t="shared" si="10"/>
        <v>189.508</v>
      </c>
      <c r="I30" s="12">
        <f t="shared" si="10"/>
        <v>0</v>
      </c>
      <c r="J30" s="12">
        <f t="shared" si="10"/>
        <v>0</v>
      </c>
      <c r="K30" s="12">
        <f t="shared" si="10"/>
        <v>182.051</v>
      </c>
      <c r="L30" s="12">
        <f t="shared" si="10"/>
        <v>0</v>
      </c>
      <c r="M30" s="12">
        <f t="shared" si="10"/>
        <v>0</v>
      </c>
    </row>
    <row r="31" spans="1:13" ht="12.75">
      <c r="A31" t="s">
        <v>38</v>
      </c>
      <c r="B31" s="4" t="s">
        <v>17</v>
      </c>
      <c r="C31" s="11">
        <f t="shared" si="0"/>
        <v>10970.36</v>
      </c>
      <c r="D31" s="11">
        <v>6410.913</v>
      </c>
      <c r="E31" s="11">
        <v>2769.757</v>
      </c>
      <c r="F31" s="11">
        <v>345.348</v>
      </c>
      <c r="G31" s="11">
        <v>0</v>
      </c>
      <c r="H31" s="11">
        <v>1102.224</v>
      </c>
      <c r="I31" s="11">
        <v>0</v>
      </c>
      <c r="J31" s="11">
        <v>12.959</v>
      </c>
      <c r="K31" s="11">
        <v>329.159</v>
      </c>
      <c r="L31" s="11">
        <v>0</v>
      </c>
      <c r="M31" s="11">
        <v>0</v>
      </c>
    </row>
    <row r="32" spans="1:13" ht="12.75">
      <c r="A32" s="5" t="s">
        <v>39</v>
      </c>
      <c r="B32" s="4"/>
      <c r="C32" s="12">
        <f t="shared" si="0"/>
        <v>10970.36</v>
      </c>
      <c r="D32" s="12">
        <f>+D31</f>
        <v>6410.913</v>
      </c>
      <c r="E32" s="12">
        <f aca="true" t="shared" si="11" ref="E32:M32">+E31</f>
        <v>2769.757</v>
      </c>
      <c r="F32" s="12">
        <f t="shared" si="11"/>
        <v>345.348</v>
      </c>
      <c r="G32" s="12">
        <f t="shared" si="11"/>
        <v>0</v>
      </c>
      <c r="H32" s="12">
        <f t="shared" si="11"/>
        <v>1102.224</v>
      </c>
      <c r="I32" s="12">
        <f t="shared" si="11"/>
        <v>0</v>
      </c>
      <c r="J32" s="12">
        <f t="shared" si="11"/>
        <v>12.959</v>
      </c>
      <c r="K32" s="12">
        <f t="shared" si="11"/>
        <v>329.159</v>
      </c>
      <c r="L32" s="12">
        <f t="shared" si="11"/>
        <v>0</v>
      </c>
      <c r="M32" s="12">
        <f t="shared" si="11"/>
        <v>0</v>
      </c>
    </row>
    <row r="33" spans="1:13" ht="12.75">
      <c r="A33" t="s">
        <v>40</v>
      </c>
      <c r="B33" s="4" t="s">
        <v>17</v>
      </c>
      <c r="C33" s="11">
        <f t="shared" si="0"/>
        <v>5529.8910000000005</v>
      </c>
      <c r="D33" s="11">
        <v>3215.09</v>
      </c>
      <c r="E33" s="11">
        <v>782.585</v>
      </c>
      <c r="F33" s="11">
        <v>523.891</v>
      </c>
      <c r="G33" s="11">
        <v>0</v>
      </c>
      <c r="H33" s="11">
        <v>656.033</v>
      </c>
      <c r="I33" s="11">
        <v>0</v>
      </c>
      <c r="J33" s="11">
        <v>0</v>
      </c>
      <c r="K33" s="11">
        <v>352.292</v>
      </c>
      <c r="L33" s="11">
        <v>0</v>
      </c>
      <c r="M33" s="11">
        <v>0</v>
      </c>
    </row>
    <row r="34" spans="1:13" ht="12.75">
      <c r="A34" s="5" t="s">
        <v>41</v>
      </c>
      <c r="B34" s="4"/>
      <c r="C34" s="12">
        <f t="shared" si="0"/>
        <v>5529.8910000000005</v>
      </c>
      <c r="D34" s="12">
        <f>+D33</f>
        <v>3215.09</v>
      </c>
      <c r="E34" s="12">
        <f aca="true" t="shared" si="12" ref="E34:M34">+E33</f>
        <v>782.585</v>
      </c>
      <c r="F34" s="12">
        <f t="shared" si="12"/>
        <v>523.891</v>
      </c>
      <c r="G34" s="12">
        <f t="shared" si="12"/>
        <v>0</v>
      </c>
      <c r="H34" s="12">
        <f t="shared" si="12"/>
        <v>656.033</v>
      </c>
      <c r="I34" s="12">
        <f t="shared" si="12"/>
        <v>0</v>
      </c>
      <c r="J34" s="12">
        <f t="shared" si="12"/>
        <v>0</v>
      </c>
      <c r="K34" s="12">
        <f t="shared" si="12"/>
        <v>352.292</v>
      </c>
      <c r="L34" s="12">
        <f t="shared" si="12"/>
        <v>0</v>
      </c>
      <c r="M34" s="12">
        <f t="shared" si="12"/>
        <v>0</v>
      </c>
    </row>
    <row r="35" spans="1:13" ht="12.75">
      <c r="A35" t="s">
        <v>42</v>
      </c>
      <c r="B35" s="4" t="s">
        <v>17</v>
      </c>
      <c r="C35" s="11">
        <f t="shared" si="0"/>
        <v>404.56500000000005</v>
      </c>
      <c r="D35" s="11">
        <v>234.915</v>
      </c>
      <c r="E35" s="11">
        <v>22.989</v>
      </c>
      <c r="F35" s="11">
        <v>0</v>
      </c>
      <c r="G35" s="11">
        <v>0</v>
      </c>
      <c r="H35" s="11">
        <v>100.441</v>
      </c>
      <c r="I35" s="11">
        <v>0</v>
      </c>
      <c r="J35" s="11">
        <v>0</v>
      </c>
      <c r="K35" s="11">
        <v>46.22</v>
      </c>
      <c r="L35" s="11">
        <v>0</v>
      </c>
      <c r="M35" s="11">
        <v>0</v>
      </c>
    </row>
    <row r="36" spans="1:13" ht="12.75">
      <c r="A36" s="5" t="s">
        <v>43</v>
      </c>
      <c r="B36" s="4"/>
      <c r="C36" s="12">
        <f t="shared" si="0"/>
        <v>404.56500000000005</v>
      </c>
      <c r="D36" s="12">
        <f>+D35</f>
        <v>234.915</v>
      </c>
      <c r="E36" s="12">
        <f aca="true" t="shared" si="13" ref="E36:M36">+E35</f>
        <v>22.989</v>
      </c>
      <c r="F36" s="12">
        <f t="shared" si="13"/>
        <v>0</v>
      </c>
      <c r="G36" s="12">
        <f t="shared" si="13"/>
        <v>0</v>
      </c>
      <c r="H36" s="12">
        <f t="shared" si="13"/>
        <v>100.441</v>
      </c>
      <c r="I36" s="12">
        <f t="shared" si="13"/>
        <v>0</v>
      </c>
      <c r="J36" s="12">
        <f t="shared" si="13"/>
        <v>0</v>
      </c>
      <c r="K36" s="12">
        <f t="shared" si="13"/>
        <v>46.22</v>
      </c>
      <c r="L36" s="12">
        <f t="shared" si="13"/>
        <v>0</v>
      </c>
      <c r="M36" s="12">
        <f t="shared" si="13"/>
        <v>0</v>
      </c>
    </row>
    <row r="37" spans="1:13" ht="12.75">
      <c r="A37" t="s">
        <v>44</v>
      </c>
      <c r="B37" s="4" t="s">
        <v>17</v>
      </c>
      <c r="C37" s="11">
        <f t="shared" si="0"/>
        <v>8025.940999999999</v>
      </c>
      <c r="D37" s="11">
        <v>4043.321</v>
      </c>
      <c r="E37" s="11">
        <v>1714.213</v>
      </c>
      <c r="F37" s="11">
        <v>1023.476</v>
      </c>
      <c r="G37" s="11">
        <v>0</v>
      </c>
      <c r="H37" s="11">
        <v>926.525</v>
      </c>
      <c r="I37" s="11">
        <v>0</v>
      </c>
      <c r="J37" s="11">
        <v>0</v>
      </c>
      <c r="K37" s="11">
        <v>318.406</v>
      </c>
      <c r="L37" s="11">
        <v>0</v>
      </c>
      <c r="M37" s="11">
        <v>0</v>
      </c>
    </row>
    <row r="38" spans="1:13" ht="12.75">
      <c r="A38" s="5" t="s">
        <v>45</v>
      </c>
      <c r="B38" s="4"/>
      <c r="C38" s="12">
        <f t="shared" si="0"/>
        <v>8025.940999999999</v>
      </c>
      <c r="D38" s="12">
        <f>+D37</f>
        <v>4043.321</v>
      </c>
      <c r="E38" s="12">
        <f aca="true" t="shared" si="14" ref="E38:M38">+E37</f>
        <v>1714.213</v>
      </c>
      <c r="F38" s="12">
        <f t="shared" si="14"/>
        <v>1023.476</v>
      </c>
      <c r="G38" s="12">
        <f t="shared" si="14"/>
        <v>0</v>
      </c>
      <c r="H38" s="12">
        <f t="shared" si="14"/>
        <v>926.525</v>
      </c>
      <c r="I38" s="12">
        <f t="shared" si="14"/>
        <v>0</v>
      </c>
      <c r="J38" s="12">
        <f t="shared" si="14"/>
        <v>0</v>
      </c>
      <c r="K38" s="12">
        <f t="shared" si="14"/>
        <v>318.406</v>
      </c>
      <c r="L38" s="12">
        <f t="shared" si="14"/>
        <v>0</v>
      </c>
      <c r="M38" s="12">
        <f t="shared" si="14"/>
        <v>0</v>
      </c>
    </row>
    <row r="39" spans="1:13" ht="12.75">
      <c r="A39" t="s">
        <v>46</v>
      </c>
      <c r="B39" s="4" t="s">
        <v>17</v>
      </c>
      <c r="C39" s="11">
        <f t="shared" si="0"/>
        <v>3414.6500000000005</v>
      </c>
      <c r="D39" s="11">
        <v>1540.976</v>
      </c>
      <c r="E39" s="11">
        <v>1305.816</v>
      </c>
      <c r="F39" s="11">
        <v>20.481</v>
      </c>
      <c r="G39" s="11">
        <v>0</v>
      </c>
      <c r="H39" s="11">
        <v>282.322</v>
      </c>
      <c r="I39" s="11">
        <v>0</v>
      </c>
      <c r="J39" s="11">
        <v>0</v>
      </c>
      <c r="K39" s="11">
        <v>265.055</v>
      </c>
      <c r="L39" s="11">
        <v>0</v>
      </c>
      <c r="M39" s="11">
        <v>0</v>
      </c>
    </row>
    <row r="40" spans="1:13" ht="12.75">
      <c r="A40" s="5" t="s">
        <v>47</v>
      </c>
      <c r="B40" s="4"/>
      <c r="C40" s="12">
        <f t="shared" si="0"/>
        <v>3414.6500000000005</v>
      </c>
      <c r="D40" s="12">
        <f>+D39</f>
        <v>1540.976</v>
      </c>
      <c r="E40" s="12">
        <f aca="true" t="shared" si="15" ref="E40:M40">+E39</f>
        <v>1305.816</v>
      </c>
      <c r="F40" s="12">
        <f t="shared" si="15"/>
        <v>20.481</v>
      </c>
      <c r="G40" s="12">
        <f t="shared" si="15"/>
        <v>0</v>
      </c>
      <c r="H40" s="12">
        <f t="shared" si="15"/>
        <v>282.322</v>
      </c>
      <c r="I40" s="12">
        <f t="shared" si="15"/>
        <v>0</v>
      </c>
      <c r="J40" s="12">
        <f t="shared" si="15"/>
        <v>0</v>
      </c>
      <c r="K40" s="12">
        <f t="shared" si="15"/>
        <v>265.055</v>
      </c>
      <c r="L40" s="12">
        <f t="shared" si="15"/>
        <v>0</v>
      </c>
      <c r="M40" s="12">
        <f t="shared" si="15"/>
        <v>0</v>
      </c>
    </row>
    <row r="41" spans="1:13" ht="12.75">
      <c r="A41" t="s">
        <v>48</v>
      </c>
      <c r="B41" s="4" t="s">
        <v>17</v>
      </c>
      <c r="C41" s="11">
        <f t="shared" si="0"/>
        <v>46538.401</v>
      </c>
      <c r="D41" s="11">
        <v>26296.17</v>
      </c>
      <c r="E41" s="11">
        <v>11574.658</v>
      </c>
      <c r="F41" s="11">
        <v>3559.083</v>
      </c>
      <c r="G41" s="11">
        <v>0</v>
      </c>
      <c r="H41" s="11">
        <v>3224.919</v>
      </c>
      <c r="I41" s="11">
        <v>0</v>
      </c>
      <c r="J41" s="11">
        <v>68.58</v>
      </c>
      <c r="K41" s="11">
        <v>1814.991</v>
      </c>
      <c r="L41" s="11">
        <v>0</v>
      </c>
      <c r="M41" s="11">
        <v>0</v>
      </c>
    </row>
    <row r="42" spans="1:13" ht="12.75">
      <c r="A42" t="s">
        <v>48</v>
      </c>
      <c r="B42" s="4" t="s">
        <v>18</v>
      </c>
      <c r="C42" s="11">
        <f t="shared" si="0"/>
        <v>2002.8</v>
      </c>
      <c r="D42" s="11">
        <v>0</v>
      </c>
      <c r="E42" s="11">
        <v>0</v>
      </c>
      <c r="F42" s="11">
        <v>2002.8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</row>
    <row r="43" spans="1:13" ht="12.75">
      <c r="A43" s="5" t="s">
        <v>49</v>
      </c>
      <c r="B43" s="4"/>
      <c r="C43" s="12">
        <f t="shared" si="0"/>
        <v>48541.201</v>
      </c>
      <c r="D43" s="12">
        <f>+D41+D42</f>
        <v>26296.17</v>
      </c>
      <c r="E43" s="12">
        <f aca="true" t="shared" si="16" ref="E43:M43">+E41+E42</f>
        <v>11574.658</v>
      </c>
      <c r="F43" s="12">
        <f t="shared" si="16"/>
        <v>5561.883</v>
      </c>
      <c r="G43" s="12">
        <f t="shared" si="16"/>
        <v>0</v>
      </c>
      <c r="H43" s="12">
        <f t="shared" si="16"/>
        <v>3224.919</v>
      </c>
      <c r="I43" s="12">
        <f t="shared" si="16"/>
        <v>0</v>
      </c>
      <c r="J43" s="12">
        <f t="shared" si="16"/>
        <v>68.58</v>
      </c>
      <c r="K43" s="12">
        <f t="shared" si="16"/>
        <v>1814.991</v>
      </c>
      <c r="L43" s="12">
        <f t="shared" si="16"/>
        <v>0</v>
      </c>
      <c r="M43" s="12">
        <f t="shared" si="16"/>
        <v>0</v>
      </c>
    </row>
    <row r="44" spans="1:13" ht="12.75">
      <c r="A44" t="s">
        <v>50</v>
      </c>
      <c r="B44" s="4" t="s">
        <v>17</v>
      </c>
      <c r="C44" s="11">
        <f t="shared" si="0"/>
        <v>1656.45</v>
      </c>
      <c r="D44" s="11">
        <v>828.99</v>
      </c>
      <c r="E44" s="11">
        <v>302.117</v>
      </c>
      <c r="F44" s="11">
        <v>9.349</v>
      </c>
      <c r="G44" s="11">
        <v>0</v>
      </c>
      <c r="H44" s="11">
        <v>273.803</v>
      </c>
      <c r="I44" s="11">
        <v>0</v>
      </c>
      <c r="J44" s="11">
        <v>0</v>
      </c>
      <c r="K44" s="11">
        <v>242.191</v>
      </c>
      <c r="L44" s="11">
        <v>0</v>
      </c>
      <c r="M44" s="11">
        <v>0</v>
      </c>
    </row>
    <row r="45" spans="1:13" ht="12.75">
      <c r="A45" s="5" t="s">
        <v>51</v>
      </c>
      <c r="B45" s="4"/>
      <c r="C45" s="12">
        <f t="shared" si="0"/>
        <v>1656.45</v>
      </c>
      <c r="D45" s="12">
        <f>+D44</f>
        <v>828.99</v>
      </c>
      <c r="E45" s="12">
        <f aca="true" t="shared" si="17" ref="E45:M45">+E44</f>
        <v>302.117</v>
      </c>
      <c r="F45" s="12">
        <f t="shared" si="17"/>
        <v>9.349</v>
      </c>
      <c r="G45" s="12">
        <f t="shared" si="17"/>
        <v>0</v>
      </c>
      <c r="H45" s="12">
        <f t="shared" si="17"/>
        <v>273.803</v>
      </c>
      <c r="I45" s="12">
        <f t="shared" si="17"/>
        <v>0</v>
      </c>
      <c r="J45" s="12">
        <f t="shared" si="17"/>
        <v>0</v>
      </c>
      <c r="K45" s="12">
        <f t="shared" si="17"/>
        <v>242.191</v>
      </c>
      <c r="L45" s="12">
        <f t="shared" si="17"/>
        <v>0</v>
      </c>
      <c r="M45" s="12">
        <f t="shared" si="17"/>
        <v>0</v>
      </c>
    </row>
    <row r="46" spans="1:13" ht="12.75">
      <c r="A46" t="s">
        <v>52</v>
      </c>
      <c r="B46" s="4" t="s">
        <v>17</v>
      </c>
      <c r="C46" s="11">
        <f t="shared" si="0"/>
        <v>145830.88400000002</v>
      </c>
      <c r="D46" s="11">
        <v>75666.342</v>
      </c>
      <c r="E46" s="11">
        <v>36202.307</v>
      </c>
      <c r="F46" s="11">
        <v>17766.483</v>
      </c>
      <c r="G46" s="11">
        <v>0</v>
      </c>
      <c r="H46" s="11">
        <v>6771.538</v>
      </c>
      <c r="I46" s="11">
        <v>0</v>
      </c>
      <c r="J46" s="11">
        <v>2329.317</v>
      </c>
      <c r="K46" s="11">
        <v>7094.897</v>
      </c>
      <c r="L46" s="11">
        <v>0</v>
      </c>
      <c r="M46" s="11">
        <v>0</v>
      </c>
    </row>
    <row r="47" spans="1:13" ht="12.75">
      <c r="A47" t="s">
        <v>52</v>
      </c>
      <c r="B47" s="4" t="s">
        <v>18</v>
      </c>
      <c r="C47" s="11">
        <f t="shared" si="0"/>
        <v>9451.21</v>
      </c>
      <c r="D47" s="11">
        <v>0</v>
      </c>
      <c r="E47" s="11">
        <v>0</v>
      </c>
      <c r="F47" s="11">
        <v>9451.21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</row>
    <row r="48" spans="1:13" ht="12.75">
      <c r="A48" s="5" t="s">
        <v>53</v>
      </c>
      <c r="B48" s="4"/>
      <c r="C48" s="12">
        <f t="shared" si="0"/>
        <v>155282.094</v>
      </c>
      <c r="D48" s="12">
        <f>+D46+D47</f>
        <v>75666.342</v>
      </c>
      <c r="E48" s="12">
        <f aca="true" t="shared" si="18" ref="E48:M48">+E46+E47</f>
        <v>36202.307</v>
      </c>
      <c r="F48" s="12">
        <f t="shared" si="18"/>
        <v>27217.693</v>
      </c>
      <c r="G48" s="12">
        <f t="shared" si="18"/>
        <v>0</v>
      </c>
      <c r="H48" s="12">
        <f t="shared" si="18"/>
        <v>6771.538</v>
      </c>
      <c r="I48" s="12">
        <f t="shared" si="18"/>
        <v>0</v>
      </c>
      <c r="J48" s="12">
        <f t="shared" si="18"/>
        <v>2329.317</v>
      </c>
      <c r="K48" s="12">
        <f t="shared" si="18"/>
        <v>7094.897</v>
      </c>
      <c r="L48" s="12">
        <f t="shared" si="18"/>
        <v>0</v>
      </c>
      <c r="M48" s="12">
        <f t="shared" si="18"/>
        <v>0</v>
      </c>
    </row>
    <row r="49" spans="1:13" ht="12.75">
      <c r="A49" t="s">
        <v>54</v>
      </c>
      <c r="B49" s="4" t="s">
        <v>17</v>
      </c>
      <c r="C49" s="11">
        <f t="shared" si="0"/>
        <v>10333.904999999999</v>
      </c>
      <c r="D49" s="11">
        <v>7119.145</v>
      </c>
      <c r="E49" s="11">
        <v>1336.454</v>
      </c>
      <c r="F49" s="11">
        <v>99.769</v>
      </c>
      <c r="G49" s="11">
        <v>0</v>
      </c>
      <c r="H49" s="11">
        <v>775.469</v>
      </c>
      <c r="I49" s="11">
        <v>0</v>
      </c>
      <c r="J49" s="11">
        <v>0</v>
      </c>
      <c r="K49" s="11">
        <v>1003.068</v>
      </c>
      <c r="L49" s="11">
        <v>0</v>
      </c>
      <c r="M49" s="11">
        <v>0</v>
      </c>
    </row>
    <row r="50" spans="1:13" ht="12.75">
      <c r="A50" s="5" t="s">
        <v>55</v>
      </c>
      <c r="B50" s="4"/>
      <c r="C50" s="12">
        <f t="shared" si="0"/>
        <v>10333.904999999999</v>
      </c>
      <c r="D50" s="12">
        <f>+D49</f>
        <v>7119.145</v>
      </c>
      <c r="E50" s="12">
        <f aca="true" t="shared" si="19" ref="E50:M50">+E49</f>
        <v>1336.454</v>
      </c>
      <c r="F50" s="12">
        <f t="shared" si="19"/>
        <v>99.769</v>
      </c>
      <c r="G50" s="12">
        <f t="shared" si="19"/>
        <v>0</v>
      </c>
      <c r="H50" s="12">
        <f t="shared" si="19"/>
        <v>775.469</v>
      </c>
      <c r="I50" s="12">
        <f t="shared" si="19"/>
        <v>0</v>
      </c>
      <c r="J50" s="12">
        <f t="shared" si="19"/>
        <v>0</v>
      </c>
      <c r="K50" s="12">
        <f t="shared" si="19"/>
        <v>1003.068</v>
      </c>
      <c r="L50" s="12">
        <f t="shared" si="19"/>
        <v>0</v>
      </c>
      <c r="M50" s="12">
        <f t="shared" si="19"/>
        <v>0</v>
      </c>
    </row>
    <row r="51" spans="1:13" ht="12.75">
      <c r="A51" t="s">
        <v>56</v>
      </c>
      <c r="B51" s="4" t="s">
        <v>17</v>
      </c>
      <c r="C51" s="11">
        <f t="shared" si="0"/>
        <v>32291.287</v>
      </c>
      <c r="D51" s="11">
        <v>18491.289</v>
      </c>
      <c r="E51" s="11">
        <v>8338.4</v>
      </c>
      <c r="F51" s="11">
        <v>1936.984</v>
      </c>
      <c r="G51" s="11">
        <v>0</v>
      </c>
      <c r="H51" s="11">
        <v>1932.018</v>
      </c>
      <c r="I51" s="11">
        <v>0</v>
      </c>
      <c r="J51" s="11">
        <v>0</v>
      </c>
      <c r="K51" s="11">
        <v>1592.596</v>
      </c>
      <c r="L51" s="11">
        <v>0</v>
      </c>
      <c r="M51" s="11">
        <v>0</v>
      </c>
    </row>
    <row r="52" spans="1:13" ht="12.75">
      <c r="A52" s="5" t="s">
        <v>57</v>
      </c>
      <c r="B52" s="4"/>
      <c r="C52" s="12">
        <f t="shared" si="0"/>
        <v>32291.287</v>
      </c>
      <c r="D52" s="13">
        <f>+D51</f>
        <v>18491.289</v>
      </c>
      <c r="E52" s="13">
        <f aca="true" t="shared" si="20" ref="E52:M52">+E51</f>
        <v>8338.4</v>
      </c>
      <c r="F52" s="13">
        <f t="shared" si="20"/>
        <v>1936.984</v>
      </c>
      <c r="G52" s="13">
        <f t="shared" si="20"/>
        <v>0</v>
      </c>
      <c r="H52" s="13">
        <f t="shared" si="20"/>
        <v>1932.018</v>
      </c>
      <c r="I52" s="13">
        <f t="shared" si="20"/>
        <v>0</v>
      </c>
      <c r="J52" s="13">
        <f t="shared" si="20"/>
        <v>0</v>
      </c>
      <c r="K52" s="13">
        <f t="shared" si="20"/>
        <v>1592.596</v>
      </c>
      <c r="L52" s="13">
        <f t="shared" si="20"/>
        <v>0</v>
      </c>
      <c r="M52" s="13">
        <f t="shared" si="20"/>
        <v>0</v>
      </c>
    </row>
    <row r="53" spans="1:13" ht="12.75">
      <c r="A53" t="s">
        <v>58</v>
      </c>
      <c r="B53" s="4" t="s">
        <v>17</v>
      </c>
      <c r="C53" s="11">
        <f t="shared" si="0"/>
        <v>40757.229</v>
      </c>
      <c r="D53" s="11">
        <v>17518.465</v>
      </c>
      <c r="E53" s="11">
        <v>6951.183</v>
      </c>
      <c r="F53" s="11">
        <v>11499.287</v>
      </c>
      <c r="G53" s="11">
        <v>0</v>
      </c>
      <c r="H53" s="11">
        <v>3230.094</v>
      </c>
      <c r="I53" s="11">
        <v>0</v>
      </c>
      <c r="J53" s="11">
        <v>757.857</v>
      </c>
      <c r="K53" s="11">
        <v>800.343</v>
      </c>
      <c r="L53" s="11">
        <v>0</v>
      </c>
      <c r="M53" s="11">
        <v>0</v>
      </c>
    </row>
    <row r="54" spans="1:13" ht="12.75">
      <c r="A54" t="s">
        <v>58</v>
      </c>
      <c r="B54" s="4" t="s">
        <v>18</v>
      </c>
      <c r="C54" s="11">
        <f t="shared" si="0"/>
        <v>9100.08</v>
      </c>
      <c r="D54" s="11">
        <v>0</v>
      </c>
      <c r="E54" s="11">
        <v>0</v>
      </c>
      <c r="F54" s="11">
        <v>9100.08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</row>
    <row r="55" spans="1:13" ht="12.75">
      <c r="A55" s="5" t="s">
        <v>59</v>
      </c>
      <c r="C55" s="12">
        <f t="shared" si="0"/>
        <v>49857.309</v>
      </c>
      <c r="D55" s="12">
        <f>+D53+D54</f>
        <v>17518.465</v>
      </c>
      <c r="E55" s="12">
        <f aca="true" t="shared" si="21" ref="E55:M55">+E53+E54</f>
        <v>6951.183</v>
      </c>
      <c r="F55" s="12">
        <f t="shared" si="21"/>
        <v>20599.367</v>
      </c>
      <c r="G55" s="12">
        <f t="shared" si="21"/>
        <v>0</v>
      </c>
      <c r="H55" s="12">
        <f t="shared" si="21"/>
        <v>3230.094</v>
      </c>
      <c r="I55" s="12">
        <f t="shared" si="21"/>
        <v>0</v>
      </c>
      <c r="J55" s="12">
        <f t="shared" si="21"/>
        <v>757.857</v>
      </c>
      <c r="K55" s="12">
        <f t="shared" si="21"/>
        <v>800.343</v>
      </c>
      <c r="L55" s="12">
        <f t="shared" si="21"/>
        <v>0</v>
      </c>
      <c r="M55" s="12">
        <f t="shared" si="21"/>
        <v>0</v>
      </c>
    </row>
    <row r="56" spans="1:13" ht="12.75">
      <c r="A56" t="s">
        <v>60</v>
      </c>
      <c r="B56" s="4" t="s">
        <v>17</v>
      </c>
      <c r="C56" s="11">
        <f t="shared" si="0"/>
        <v>5747.951</v>
      </c>
      <c r="D56" s="11">
        <v>2459.07</v>
      </c>
      <c r="E56" s="11">
        <v>1796.048</v>
      </c>
      <c r="F56" s="11">
        <v>336.757</v>
      </c>
      <c r="G56" s="11">
        <v>0</v>
      </c>
      <c r="H56" s="11">
        <v>810.301</v>
      </c>
      <c r="I56" s="11">
        <v>0</v>
      </c>
      <c r="J56" s="11">
        <v>33.169</v>
      </c>
      <c r="K56" s="11">
        <v>312.606</v>
      </c>
      <c r="L56" s="11">
        <v>0</v>
      </c>
      <c r="M56" s="11">
        <v>0</v>
      </c>
    </row>
    <row r="57" spans="1:13" ht="12.75">
      <c r="A57" s="5" t="s">
        <v>61</v>
      </c>
      <c r="B57" s="4"/>
      <c r="C57" s="12">
        <f t="shared" si="0"/>
        <v>5747.951</v>
      </c>
      <c r="D57" s="12">
        <f>+D56</f>
        <v>2459.07</v>
      </c>
      <c r="E57" s="12">
        <f aca="true" t="shared" si="22" ref="E57:M57">+E56</f>
        <v>1796.048</v>
      </c>
      <c r="F57" s="12">
        <f t="shared" si="22"/>
        <v>336.757</v>
      </c>
      <c r="G57" s="12">
        <f t="shared" si="22"/>
        <v>0</v>
      </c>
      <c r="H57" s="12">
        <f t="shared" si="22"/>
        <v>810.301</v>
      </c>
      <c r="I57" s="12">
        <f t="shared" si="22"/>
        <v>0</v>
      </c>
      <c r="J57" s="12">
        <f t="shared" si="22"/>
        <v>33.169</v>
      </c>
      <c r="K57" s="12">
        <f t="shared" si="22"/>
        <v>312.606</v>
      </c>
      <c r="L57" s="12">
        <f t="shared" si="22"/>
        <v>0</v>
      </c>
      <c r="M57" s="12">
        <f t="shared" si="22"/>
        <v>0</v>
      </c>
    </row>
    <row r="58" spans="1:13" ht="12.75">
      <c r="A58" t="s">
        <v>62</v>
      </c>
      <c r="B58" s="4" t="s">
        <v>17</v>
      </c>
      <c r="C58" s="11">
        <f t="shared" si="0"/>
        <v>1887.107</v>
      </c>
      <c r="D58" s="11">
        <v>1441.388</v>
      </c>
      <c r="E58" s="11">
        <v>110.142</v>
      </c>
      <c r="F58" s="11">
        <v>4.454</v>
      </c>
      <c r="G58" s="11">
        <v>0</v>
      </c>
      <c r="H58" s="11">
        <v>91.217</v>
      </c>
      <c r="I58" s="11">
        <v>0</v>
      </c>
      <c r="J58" s="11">
        <v>0</v>
      </c>
      <c r="K58" s="11">
        <v>239.906</v>
      </c>
      <c r="L58" s="11">
        <v>0</v>
      </c>
      <c r="M58" s="11">
        <v>0</v>
      </c>
    </row>
    <row r="59" spans="1:13" ht="12.75">
      <c r="A59" s="5" t="s">
        <v>63</v>
      </c>
      <c r="C59" s="12">
        <f>SUM(D59:M59)</f>
        <v>1887.107</v>
      </c>
      <c r="D59" s="12">
        <f>+D58</f>
        <v>1441.388</v>
      </c>
      <c r="E59" s="12">
        <f aca="true" t="shared" si="23" ref="E59:M59">+E58</f>
        <v>110.142</v>
      </c>
      <c r="F59" s="12">
        <f t="shared" si="23"/>
        <v>4.454</v>
      </c>
      <c r="G59" s="12">
        <f t="shared" si="23"/>
        <v>0</v>
      </c>
      <c r="H59" s="12">
        <f t="shared" si="23"/>
        <v>91.217</v>
      </c>
      <c r="I59" s="12">
        <f t="shared" si="23"/>
        <v>0</v>
      </c>
      <c r="J59" s="12">
        <f t="shared" si="23"/>
        <v>0</v>
      </c>
      <c r="K59" s="12">
        <f t="shared" si="23"/>
        <v>239.906</v>
      </c>
      <c r="L59" s="12">
        <f t="shared" si="23"/>
        <v>0</v>
      </c>
      <c r="M59" s="12">
        <f t="shared" si="23"/>
        <v>0</v>
      </c>
    </row>
    <row r="60" spans="3:13" ht="12.75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2.75">
      <c r="A61" s="5" t="s">
        <v>64</v>
      </c>
      <c r="C61" s="12">
        <f>+C7+C10+C12+C14+C17+C20+C22+C24+C27+C29+C31+C33+C35+C37+C39+C41+C44+C46+C49+C51+C53+C56+C58</f>
        <v>1429220.0000000005</v>
      </c>
      <c r="D61" s="12">
        <f aca="true" t="shared" si="24" ref="D61:M61">+D7+D10+D12+D14+D17+D20+D22+D24+D27+D29+D31+D33+D35+D37+D39+D41+D44+D46+D49+D51+D53+D56+D58</f>
        <v>716820.1149999999</v>
      </c>
      <c r="E61" s="12">
        <f t="shared" si="24"/>
        <v>390812.5530000001</v>
      </c>
      <c r="F61" s="12">
        <f t="shared" si="24"/>
        <v>143978.86500000002</v>
      </c>
      <c r="G61" s="12">
        <f t="shared" si="24"/>
        <v>0</v>
      </c>
      <c r="H61" s="12">
        <f t="shared" si="24"/>
        <v>90401.597</v>
      </c>
      <c r="I61" s="12">
        <f t="shared" si="24"/>
        <v>0</v>
      </c>
      <c r="J61" s="12">
        <f t="shared" si="24"/>
        <v>13943.436</v>
      </c>
      <c r="K61" s="12">
        <f t="shared" si="24"/>
        <v>73263.434</v>
      </c>
      <c r="L61" s="12">
        <f t="shared" si="24"/>
        <v>0</v>
      </c>
      <c r="M61" s="12">
        <f t="shared" si="24"/>
        <v>0</v>
      </c>
    </row>
    <row r="62" spans="1:13" ht="12.75">
      <c r="A62" s="5" t="s">
        <v>65</v>
      </c>
      <c r="C62" s="12">
        <f>+C8+C15+C18+C25+C42+C47+C54</f>
        <v>108556.18000000001</v>
      </c>
      <c r="D62" s="12">
        <f aca="true" t="shared" si="25" ref="D62:M62">+D8+D15+D18+D25+D42+D47+D54</f>
        <v>0</v>
      </c>
      <c r="E62" s="12">
        <f t="shared" si="25"/>
        <v>44004.23</v>
      </c>
      <c r="F62" s="12">
        <f t="shared" si="25"/>
        <v>64551.950000000004</v>
      </c>
      <c r="G62" s="12">
        <f t="shared" si="25"/>
        <v>0</v>
      </c>
      <c r="H62" s="12">
        <f t="shared" si="25"/>
        <v>0</v>
      </c>
      <c r="I62" s="12">
        <f t="shared" si="25"/>
        <v>0</v>
      </c>
      <c r="J62" s="12">
        <f t="shared" si="25"/>
        <v>0</v>
      </c>
      <c r="K62" s="12">
        <f t="shared" si="25"/>
        <v>0</v>
      </c>
      <c r="L62" s="12">
        <f t="shared" si="25"/>
        <v>0</v>
      </c>
      <c r="M62" s="12">
        <f t="shared" si="25"/>
        <v>0</v>
      </c>
    </row>
    <row r="63" spans="1:13" ht="12.75">
      <c r="A63" s="5" t="s">
        <v>66</v>
      </c>
      <c r="C63" s="12">
        <f>+C9+C11+C13+C16+C19+C21+C23+C26+C28+C30+C32+C34+C36+C38+C40+C43+C45+C48+C50+C52+C55+C57+C59</f>
        <v>1537776.1800000004</v>
      </c>
      <c r="D63" s="12">
        <f aca="true" t="shared" si="26" ref="D63:M63">+D9+D11+D13+D16+D19+D21+D23+D26+D28+D30+D32+D34+D36+D38+D40+D43+D45+D48+D50+D52+D55+D57+D59</f>
        <v>716820.1149999999</v>
      </c>
      <c r="E63" s="12">
        <f t="shared" si="26"/>
        <v>434816.78300000005</v>
      </c>
      <c r="F63" s="12">
        <f t="shared" si="26"/>
        <v>208530.815</v>
      </c>
      <c r="G63" s="12">
        <f t="shared" si="26"/>
        <v>0</v>
      </c>
      <c r="H63" s="12">
        <f t="shared" si="26"/>
        <v>90401.597</v>
      </c>
      <c r="I63" s="12">
        <f t="shared" si="26"/>
        <v>0</v>
      </c>
      <c r="J63" s="12">
        <f t="shared" si="26"/>
        <v>13943.436</v>
      </c>
      <c r="K63" s="12">
        <f t="shared" si="26"/>
        <v>73263.434</v>
      </c>
      <c r="L63" s="12">
        <f t="shared" si="26"/>
        <v>0</v>
      </c>
      <c r="M63" s="12">
        <f t="shared" si="26"/>
        <v>0</v>
      </c>
    </row>
  </sheetData>
  <printOptions/>
  <pageMargins left="0.75" right="0.75" top="1" bottom="1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1"/>
  <sheetViews>
    <sheetView tabSelected="1" workbookViewId="0" topLeftCell="A40">
      <selection activeCell="B70" sqref="B70"/>
    </sheetView>
  </sheetViews>
  <sheetFormatPr defaultColWidth="11.421875" defaultRowHeight="12.75"/>
  <cols>
    <col min="1" max="1" width="23.28125" style="0" customWidth="1"/>
    <col min="3" max="3" width="16.28125" style="0" customWidth="1"/>
    <col min="9" max="9" width="10.57421875" style="0" customWidth="1"/>
    <col min="10" max="10" width="9.7109375" style="0" customWidth="1"/>
    <col min="11" max="11" width="9.421875" style="0" customWidth="1"/>
    <col min="12" max="12" width="10.140625" style="0" customWidth="1"/>
    <col min="13" max="13" width="9.28125" style="0" customWidth="1"/>
  </cols>
  <sheetData>
    <row r="1" spans="1:3" ht="12.75">
      <c r="A1" s="5" t="s">
        <v>68</v>
      </c>
      <c r="C1" s="6"/>
    </row>
    <row r="2" spans="1:3" ht="12.75">
      <c r="A2" s="1" t="s">
        <v>0</v>
      </c>
      <c r="C2" s="6"/>
    </row>
    <row r="3" spans="1:3" ht="12.75">
      <c r="A3" s="5"/>
      <c r="C3" s="6"/>
    </row>
    <row r="4" spans="1:3" ht="12.75">
      <c r="A4" s="5" t="s">
        <v>67</v>
      </c>
      <c r="C4" s="6"/>
    </row>
    <row r="5" ht="12.75">
      <c r="C5" s="6"/>
    </row>
    <row r="6" spans="1:13" ht="12.75">
      <c r="A6" s="5" t="s">
        <v>3</v>
      </c>
      <c r="B6" s="5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14</v>
      </c>
      <c r="M6" s="7" t="s">
        <v>15</v>
      </c>
    </row>
    <row r="7" spans="1:13" ht="12.75">
      <c r="A7" t="s">
        <v>16</v>
      </c>
      <c r="B7" s="4" t="s">
        <v>17</v>
      </c>
      <c r="C7" s="11">
        <f>SUM(D7:M7)</f>
        <v>12362</v>
      </c>
      <c r="D7" s="14">
        <v>10777</v>
      </c>
      <c r="E7" s="14">
        <v>1165</v>
      </c>
      <c r="F7" s="14">
        <v>152</v>
      </c>
      <c r="G7" s="14">
        <v>0</v>
      </c>
      <c r="H7" s="14">
        <v>14</v>
      </c>
      <c r="I7" s="14">
        <v>0</v>
      </c>
      <c r="J7" s="14">
        <v>4</v>
      </c>
      <c r="K7" s="14">
        <v>250</v>
      </c>
      <c r="L7" s="14">
        <v>0</v>
      </c>
      <c r="M7" s="14">
        <v>0</v>
      </c>
    </row>
    <row r="8" spans="1:13" ht="12.75">
      <c r="A8" t="s">
        <v>16</v>
      </c>
      <c r="B8" s="4" t="s">
        <v>18</v>
      </c>
      <c r="C8" s="11">
        <f aca="true" t="shared" si="0" ref="C8:C59">SUM(D8:M8)</f>
        <v>1</v>
      </c>
      <c r="D8" s="14">
        <v>0</v>
      </c>
      <c r="E8" s="14">
        <v>0</v>
      </c>
      <c r="F8" s="14">
        <v>1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</row>
    <row r="9" spans="1:13" ht="12.75">
      <c r="A9" s="5" t="s">
        <v>19</v>
      </c>
      <c r="B9" s="4"/>
      <c r="C9" s="12">
        <f t="shared" si="0"/>
        <v>12363</v>
      </c>
      <c r="D9" s="15">
        <f>+D7+D8</f>
        <v>10777</v>
      </c>
      <c r="E9" s="15">
        <f aca="true" t="shared" si="1" ref="E9:M9">+E7+E8</f>
        <v>1165</v>
      </c>
      <c r="F9" s="15">
        <f t="shared" si="1"/>
        <v>153</v>
      </c>
      <c r="G9" s="15">
        <f t="shared" si="1"/>
        <v>0</v>
      </c>
      <c r="H9" s="15">
        <f t="shared" si="1"/>
        <v>14</v>
      </c>
      <c r="I9" s="15">
        <f t="shared" si="1"/>
        <v>0</v>
      </c>
      <c r="J9" s="15">
        <f t="shared" si="1"/>
        <v>4</v>
      </c>
      <c r="K9" s="15">
        <f t="shared" si="1"/>
        <v>250</v>
      </c>
      <c r="L9" s="15">
        <f t="shared" si="1"/>
        <v>0</v>
      </c>
      <c r="M9" s="15">
        <f t="shared" si="1"/>
        <v>0</v>
      </c>
    </row>
    <row r="10" spans="1:13" ht="12.75">
      <c r="A10" t="s">
        <v>20</v>
      </c>
      <c r="B10" s="4" t="s">
        <v>17</v>
      </c>
      <c r="C10" s="11">
        <f t="shared" si="0"/>
        <v>1930</v>
      </c>
      <c r="D10" s="14">
        <v>1623</v>
      </c>
      <c r="E10" s="14">
        <v>204</v>
      </c>
      <c r="F10" s="14">
        <v>14</v>
      </c>
      <c r="G10" s="14">
        <v>0</v>
      </c>
      <c r="H10" s="14">
        <v>4</v>
      </c>
      <c r="I10" s="14">
        <v>0</v>
      </c>
      <c r="J10" s="14">
        <v>0</v>
      </c>
      <c r="K10" s="14">
        <v>85</v>
      </c>
      <c r="L10" s="14">
        <v>0</v>
      </c>
      <c r="M10" s="14">
        <v>0</v>
      </c>
    </row>
    <row r="11" spans="1:13" ht="12.75">
      <c r="A11" s="5" t="s">
        <v>21</v>
      </c>
      <c r="B11" s="4"/>
      <c r="C11" s="12">
        <f t="shared" si="0"/>
        <v>1930</v>
      </c>
      <c r="D11" s="15">
        <f>+D10</f>
        <v>1623</v>
      </c>
      <c r="E11" s="15">
        <f aca="true" t="shared" si="2" ref="E11:M11">+E10</f>
        <v>204</v>
      </c>
      <c r="F11" s="15">
        <f t="shared" si="2"/>
        <v>14</v>
      </c>
      <c r="G11" s="15">
        <f t="shared" si="2"/>
        <v>0</v>
      </c>
      <c r="H11" s="15">
        <f t="shared" si="2"/>
        <v>4</v>
      </c>
      <c r="I11" s="15">
        <f t="shared" si="2"/>
        <v>0</v>
      </c>
      <c r="J11" s="15">
        <f t="shared" si="2"/>
        <v>0</v>
      </c>
      <c r="K11" s="15">
        <f t="shared" si="2"/>
        <v>85</v>
      </c>
      <c r="L11" s="15">
        <f t="shared" si="2"/>
        <v>0</v>
      </c>
      <c r="M11" s="15">
        <f t="shared" si="2"/>
        <v>0</v>
      </c>
    </row>
    <row r="12" spans="1:13" ht="12.75">
      <c r="A12" t="s">
        <v>22</v>
      </c>
      <c r="B12" s="4" t="s">
        <v>17</v>
      </c>
      <c r="C12" s="11">
        <f t="shared" si="0"/>
        <v>4415</v>
      </c>
      <c r="D12" s="14">
        <v>3520</v>
      </c>
      <c r="E12" s="14">
        <v>735</v>
      </c>
      <c r="F12" s="14">
        <v>93</v>
      </c>
      <c r="G12" s="14">
        <v>0</v>
      </c>
      <c r="H12" s="14">
        <v>3</v>
      </c>
      <c r="I12" s="14">
        <v>0</v>
      </c>
      <c r="J12" s="14">
        <v>2</v>
      </c>
      <c r="K12" s="14">
        <v>62</v>
      </c>
      <c r="L12" s="14">
        <v>0</v>
      </c>
      <c r="M12" s="14">
        <v>0</v>
      </c>
    </row>
    <row r="13" spans="1:13" ht="12.75">
      <c r="A13" s="5" t="s">
        <v>23</v>
      </c>
      <c r="B13" s="4"/>
      <c r="C13" s="12">
        <f t="shared" si="0"/>
        <v>4415</v>
      </c>
      <c r="D13" s="15">
        <f>+D12</f>
        <v>3520</v>
      </c>
      <c r="E13" s="15">
        <f aca="true" t="shared" si="3" ref="E13:M13">+E12</f>
        <v>735</v>
      </c>
      <c r="F13" s="15">
        <f t="shared" si="3"/>
        <v>93</v>
      </c>
      <c r="G13" s="15">
        <f t="shared" si="3"/>
        <v>0</v>
      </c>
      <c r="H13" s="15">
        <f t="shared" si="3"/>
        <v>3</v>
      </c>
      <c r="I13" s="15">
        <f t="shared" si="3"/>
        <v>0</v>
      </c>
      <c r="J13" s="15">
        <f t="shared" si="3"/>
        <v>2</v>
      </c>
      <c r="K13" s="15">
        <f t="shared" si="3"/>
        <v>62</v>
      </c>
      <c r="L13" s="15">
        <f t="shared" si="3"/>
        <v>0</v>
      </c>
      <c r="M13" s="15">
        <f t="shared" si="3"/>
        <v>0</v>
      </c>
    </row>
    <row r="14" spans="1:13" ht="12.75">
      <c r="A14" t="s">
        <v>24</v>
      </c>
      <c r="B14" s="4" t="s">
        <v>17</v>
      </c>
      <c r="C14" s="11">
        <f t="shared" si="0"/>
        <v>148372</v>
      </c>
      <c r="D14" s="14">
        <v>133259</v>
      </c>
      <c r="E14" s="14">
        <v>13079</v>
      </c>
      <c r="F14" s="14">
        <v>1061</v>
      </c>
      <c r="G14" s="14">
        <v>0</v>
      </c>
      <c r="H14" s="14">
        <v>6</v>
      </c>
      <c r="I14" s="14">
        <v>0</v>
      </c>
      <c r="J14" s="14">
        <v>26</v>
      </c>
      <c r="K14" s="14">
        <v>941</v>
      </c>
      <c r="L14" s="14">
        <v>0</v>
      </c>
      <c r="M14" s="14">
        <v>0</v>
      </c>
    </row>
    <row r="15" spans="1:13" ht="12.75">
      <c r="A15" t="s">
        <v>24</v>
      </c>
      <c r="B15" s="4" t="s">
        <v>18</v>
      </c>
      <c r="C15" s="11">
        <f t="shared" si="0"/>
        <v>30</v>
      </c>
      <c r="D15" s="14">
        <v>0</v>
      </c>
      <c r="E15" s="14">
        <v>18</v>
      </c>
      <c r="F15" s="14">
        <v>12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</row>
    <row r="16" spans="1:13" ht="12.75">
      <c r="A16" s="5" t="s">
        <v>25</v>
      </c>
      <c r="B16" s="4"/>
      <c r="C16" s="12">
        <f t="shared" si="0"/>
        <v>148402</v>
      </c>
      <c r="D16" s="15">
        <f>+D14+D15</f>
        <v>133259</v>
      </c>
      <c r="E16" s="15">
        <f aca="true" t="shared" si="4" ref="E16:M16">+E14+E15</f>
        <v>13097</v>
      </c>
      <c r="F16" s="15">
        <f t="shared" si="4"/>
        <v>1073</v>
      </c>
      <c r="G16" s="15">
        <f t="shared" si="4"/>
        <v>0</v>
      </c>
      <c r="H16" s="15">
        <f t="shared" si="4"/>
        <v>6</v>
      </c>
      <c r="I16" s="15">
        <f t="shared" si="4"/>
        <v>0</v>
      </c>
      <c r="J16" s="15">
        <f t="shared" si="4"/>
        <v>26</v>
      </c>
      <c r="K16" s="15">
        <f t="shared" si="4"/>
        <v>941</v>
      </c>
      <c r="L16" s="15">
        <f t="shared" si="4"/>
        <v>0</v>
      </c>
      <c r="M16" s="15">
        <f t="shared" si="4"/>
        <v>0</v>
      </c>
    </row>
    <row r="17" spans="1:13" ht="12.75">
      <c r="A17" t="s">
        <v>26</v>
      </c>
      <c r="B17" s="4" t="s">
        <v>17</v>
      </c>
      <c r="C17" s="11">
        <f t="shared" si="0"/>
        <v>7614</v>
      </c>
      <c r="D17" s="14">
        <v>6755</v>
      </c>
      <c r="E17" s="14">
        <v>511</v>
      </c>
      <c r="F17" s="14">
        <v>166</v>
      </c>
      <c r="G17" s="14">
        <v>0</v>
      </c>
      <c r="H17" s="14">
        <v>4</v>
      </c>
      <c r="I17" s="14">
        <v>0</v>
      </c>
      <c r="J17" s="14">
        <v>78</v>
      </c>
      <c r="K17" s="14">
        <v>100</v>
      </c>
      <c r="L17" s="14">
        <v>0</v>
      </c>
      <c r="M17" s="14">
        <v>0</v>
      </c>
    </row>
    <row r="18" spans="1:13" ht="12.75">
      <c r="A18" t="s">
        <v>26</v>
      </c>
      <c r="B18" s="4" t="s">
        <v>18</v>
      </c>
      <c r="C18" s="11">
        <f t="shared" si="0"/>
        <v>1</v>
      </c>
      <c r="D18" s="14">
        <v>0</v>
      </c>
      <c r="E18" s="14">
        <v>0</v>
      </c>
      <c r="F18" s="14">
        <v>1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</row>
    <row r="19" spans="1:13" ht="12.75">
      <c r="A19" s="5" t="s">
        <v>27</v>
      </c>
      <c r="B19" s="4"/>
      <c r="C19" s="12">
        <f t="shared" si="0"/>
        <v>7615</v>
      </c>
      <c r="D19" s="15">
        <f>+D17+D18</f>
        <v>6755</v>
      </c>
      <c r="E19" s="15">
        <f aca="true" t="shared" si="5" ref="E19:M19">+E17+E18</f>
        <v>511</v>
      </c>
      <c r="F19" s="15">
        <f t="shared" si="5"/>
        <v>167</v>
      </c>
      <c r="G19" s="15">
        <f t="shared" si="5"/>
        <v>0</v>
      </c>
      <c r="H19" s="15">
        <f t="shared" si="5"/>
        <v>4</v>
      </c>
      <c r="I19" s="15">
        <f t="shared" si="5"/>
        <v>0</v>
      </c>
      <c r="J19" s="15">
        <f t="shared" si="5"/>
        <v>78</v>
      </c>
      <c r="K19" s="15">
        <f t="shared" si="5"/>
        <v>100</v>
      </c>
      <c r="L19" s="15">
        <f t="shared" si="5"/>
        <v>0</v>
      </c>
      <c r="M19" s="15">
        <f t="shared" si="5"/>
        <v>0</v>
      </c>
    </row>
    <row r="20" spans="1:13" ht="12.75">
      <c r="A20" t="s">
        <v>28</v>
      </c>
      <c r="B20" s="4" t="s">
        <v>17</v>
      </c>
      <c r="C20" s="11">
        <f t="shared" si="0"/>
        <v>3979</v>
      </c>
      <c r="D20" s="14">
        <v>3476</v>
      </c>
      <c r="E20" s="14">
        <v>324</v>
      </c>
      <c r="F20" s="14">
        <v>91</v>
      </c>
      <c r="G20" s="14">
        <v>0</v>
      </c>
      <c r="H20" s="14">
        <v>2</v>
      </c>
      <c r="I20" s="14">
        <v>0</v>
      </c>
      <c r="J20" s="14">
        <v>17</v>
      </c>
      <c r="K20" s="14">
        <v>69</v>
      </c>
      <c r="L20" s="14">
        <v>0</v>
      </c>
      <c r="M20" s="14">
        <v>0</v>
      </c>
    </row>
    <row r="21" spans="1:13" ht="12.75">
      <c r="A21" s="5" t="s">
        <v>29</v>
      </c>
      <c r="B21" s="4"/>
      <c r="C21" s="12">
        <f t="shared" si="0"/>
        <v>3979</v>
      </c>
      <c r="D21" s="15">
        <f>+D20</f>
        <v>3476</v>
      </c>
      <c r="E21" s="15">
        <f aca="true" t="shared" si="6" ref="E21:M21">+E20</f>
        <v>324</v>
      </c>
      <c r="F21" s="15">
        <f t="shared" si="6"/>
        <v>91</v>
      </c>
      <c r="G21" s="15">
        <f t="shared" si="6"/>
        <v>0</v>
      </c>
      <c r="H21" s="15">
        <f t="shared" si="6"/>
        <v>2</v>
      </c>
      <c r="I21" s="15">
        <f t="shared" si="6"/>
        <v>0</v>
      </c>
      <c r="J21" s="15">
        <f t="shared" si="6"/>
        <v>17</v>
      </c>
      <c r="K21" s="15">
        <f t="shared" si="6"/>
        <v>69</v>
      </c>
      <c r="L21" s="15">
        <f t="shared" si="6"/>
        <v>0</v>
      </c>
      <c r="M21" s="15">
        <f t="shared" si="6"/>
        <v>0</v>
      </c>
    </row>
    <row r="22" spans="1:13" ht="12.75">
      <c r="A22" t="s">
        <v>30</v>
      </c>
      <c r="B22" s="4" t="s">
        <v>17</v>
      </c>
      <c r="C22" s="11">
        <f t="shared" si="0"/>
        <v>11688</v>
      </c>
      <c r="D22" s="14">
        <v>10245</v>
      </c>
      <c r="E22" s="14">
        <v>1158</v>
      </c>
      <c r="F22" s="14">
        <v>135</v>
      </c>
      <c r="G22" s="14">
        <v>0</v>
      </c>
      <c r="H22" s="14">
        <v>6</v>
      </c>
      <c r="I22" s="14">
        <v>0</v>
      </c>
      <c r="J22" s="14">
        <v>21</v>
      </c>
      <c r="K22" s="14">
        <v>123</v>
      </c>
      <c r="L22" s="14">
        <v>0</v>
      </c>
      <c r="M22" s="14">
        <v>0</v>
      </c>
    </row>
    <row r="23" spans="1:13" ht="12.75">
      <c r="A23" s="5" t="s">
        <v>31</v>
      </c>
      <c r="B23" s="4"/>
      <c r="C23" s="12">
        <f t="shared" si="0"/>
        <v>11688</v>
      </c>
      <c r="D23" s="15">
        <f>+D22</f>
        <v>10245</v>
      </c>
      <c r="E23" s="15">
        <f aca="true" t="shared" si="7" ref="E23:M23">+E22</f>
        <v>1158</v>
      </c>
      <c r="F23" s="15">
        <f t="shared" si="7"/>
        <v>135</v>
      </c>
      <c r="G23" s="15">
        <f t="shared" si="7"/>
        <v>0</v>
      </c>
      <c r="H23" s="15">
        <f t="shared" si="7"/>
        <v>6</v>
      </c>
      <c r="I23" s="15">
        <f t="shared" si="7"/>
        <v>0</v>
      </c>
      <c r="J23" s="15">
        <f t="shared" si="7"/>
        <v>21</v>
      </c>
      <c r="K23" s="15">
        <f t="shared" si="7"/>
        <v>123</v>
      </c>
      <c r="L23" s="15">
        <f t="shared" si="7"/>
        <v>0</v>
      </c>
      <c r="M23" s="15">
        <f t="shared" si="7"/>
        <v>0</v>
      </c>
    </row>
    <row r="24" spans="1:13" ht="12.75">
      <c r="A24" t="s">
        <v>32</v>
      </c>
      <c r="B24" s="4" t="s">
        <v>17</v>
      </c>
      <c r="C24" s="11">
        <f t="shared" si="0"/>
        <v>32737</v>
      </c>
      <c r="D24" s="14">
        <v>29414</v>
      </c>
      <c r="E24" s="14">
        <v>2551</v>
      </c>
      <c r="F24" s="14">
        <v>306</v>
      </c>
      <c r="G24" s="14">
        <v>0</v>
      </c>
      <c r="H24" s="14">
        <v>12</v>
      </c>
      <c r="I24" s="14">
        <v>0</v>
      </c>
      <c r="J24" s="14">
        <v>18</v>
      </c>
      <c r="K24" s="14">
        <v>436</v>
      </c>
      <c r="L24" s="14">
        <v>0</v>
      </c>
      <c r="M24" s="14">
        <v>0</v>
      </c>
    </row>
    <row r="25" spans="1:13" ht="12.75">
      <c r="A25" t="s">
        <v>32</v>
      </c>
      <c r="B25" s="4" t="s">
        <v>18</v>
      </c>
      <c r="C25" s="11">
        <f t="shared" si="0"/>
        <v>3</v>
      </c>
      <c r="D25" s="14">
        <v>0</v>
      </c>
      <c r="E25" s="14">
        <v>0</v>
      </c>
      <c r="F25" s="14">
        <v>3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</row>
    <row r="26" spans="1:13" ht="12.75">
      <c r="A26" s="5" t="s">
        <v>33</v>
      </c>
      <c r="B26" s="4"/>
      <c r="C26" s="12">
        <f t="shared" si="0"/>
        <v>32740</v>
      </c>
      <c r="D26" s="15">
        <f>+D24+D25</f>
        <v>29414</v>
      </c>
      <c r="E26" s="15">
        <f aca="true" t="shared" si="8" ref="E26:M26">+E24+E25</f>
        <v>2551</v>
      </c>
      <c r="F26" s="15">
        <f t="shared" si="8"/>
        <v>309</v>
      </c>
      <c r="G26" s="15">
        <f t="shared" si="8"/>
        <v>0</v>
      </c>
      <c r="H26" s="15">
        <f t="shared" si="8"/>
        <v>12</v>
      </c>
      <c r="I26" s="15">
        <f t="shared" si="8"/>
        <v>0</v>
      </c>
      <c r="J26" s="15">
        <f t="shared" si="8"/>
        <v>18</v>
      </c>
      <c r="K26" s="15">
        <f t="shared" si="8"/>
        <v>436</v>
      </c>
      <c r="L26" s="15">
        <f t="shared" si="8"/>
        <v>0</v>
      </c>
      <c r="M26" s="15">
        <f t="shared" si="8"/>
        <v>0</v>
      </c>
    </row>
    <row r="27" spans="1:13" ht="12.75">
      <c r="A27" t="s">
        <v>34</v>
      </c>
      <c r="B27" s="4" t="s">
        <v>17</v>
      </c>
      <c r="C27" s="11">
        <f t="shared" si="0"/>
        <v>603</v>
      </c>
      <c r="D27" s="14">
        <v>548</v>
      </c>
      <c r="E27" s="14">
        <v>33</v>
      </c>
      <c r="F27" s="14">
        <v>4</v>
      </c>
      <c r="G27" s="14">
        <v>0</v>
      </c>
      <c r="H27" s="14">
        <v>1</v>
      </c>
      <c r="I27" s="14">
        <v>0</v>
      </c>
      <c r="J27" s="14">
        <v>0</v>
      </c>
      <c r="K27" s="14">
        <v>17</v>
      </c>
      <c r="L27" s="14">
        <v>0</v>
      </c>
      <c r="M27" s="14">
        <v>0</v>
      </c>
    </row>
    <row r="28" spans="1:13" ht="12.75">
      <c r="A28" s="5" t="s">
        <v>35</v>
      </c>
      <c r="B28" s="4"/>
      <c r="C28" s="12">
        <f t="shared" si="0"/>
        <v>603</v>
      </c>
      <c r="D28" s="15">
        <f>+D27</f>
        <v>548</v>
      </c>
      <c r="E28" s="15">
        <f aca="true" t="shared" si="9" ref="E28:M28">+E27</f>
        <v>33</v>
      </c>
      <c r="F28" s="15">
        <f t="shared" si="9"/>
        <v>4</v>
      </c>
      <c r="G28" s="15">
        <f t="shared" si="9"/>
        <v>0</v>
      </c>
      <c r="H28" s="15">
        <f t="shared" si="9"/>
        <v>1</v>
      </c>
      <c r="I28" s="15">
        <f t="shared" si="9"/>
        <v>0</v>
      </c>
      <c r="J28" s="15">
        <f t="shared" si="9"/>
        <v>0</v>
      </c>
      <c r="K28" s="15">
        <f t="shared" si="9"/>
        <v>17</v>
      </c>
      <c r="L28" s="15">
        <f t="shared" si="9"/>
        <v>0</v>
      </c>
      <c r="M28" s="15">
        <f t="shared" si="9"/>
        <v>0</v>
      </c>
    </row>
    <row r="29" spans="1:13" ht="12.75">
      <c r="A29" t="s">
        <v>36</v>
      </c>
      <c r="B29" s="4" t="s">
        <v>17</v>
      </c>
      <c r="C29" s="11">
        <f t="shared" si="0"/>
        <v>1001</v>
      </c>
      <c r="D29" s="14">
        <v>855</v>
      </c>
      <c r="E29" s="14">
        <v>114</v>
      </c>
      <c r="F29" s="14">
        <v>2</v>
      </c>
      <c r="G29" s="14">
        <v>0</v>
      </c>
      <c r="H29" s="14">
        <v>3</v>
      </c>
      <c r="I29" s="14">
        <v>0</v>
      </c>
      <c r="J29" s="14">
        <v>0</v>
      </c>
      <c r="K29" s="14">
        <v>27</v>
      </c>
      <c r="L29" s="14">
        <v>0</v>
      </c>
      <c r="M29" s="14">
        <v>0</v>
      </c>
    </row>
    <row r="30" spans="1:13" ht="12.75">
      <c r="A30" s="5" t="s">
        <v>37</v>
      </c>
      <c r="B30" s="4"/>
      <c r="C30" s="12">
        <f t="shared" si="0"/>
        <v>1001</v>
      </c>
      <c r="D30" s="15">
        <f>+D29</f>
        <v>855</v>
      </c>
      <c r="E30" s="15">
        <f aca="true" t="shared" si="10" ref="E30:M30">+E29</f>
        <v>114</v>
      </c>
      <c r="F30" s="15">
        <f t="shared" si="10"/>
        <v>2</v>
      </c>
      <c r="G30" s="15">
        <f t="shared" si="10"/>
        <v>0</v>
      </c>
      <c r="H30" s="15">
        <f t="shared" si="10"/>
        <v>3</v>
      </c>
      <c r="I30" s="15">
        <f t="shared" si="10"/>
        <v>0</v>
      </c>
      <c r="J30" s="15">
        <f t="shared" si="10"/>
        <v>0</v>
      </c>
      <c r="K30" s="15">
        <f t="shared" si="10"/>
        <v>27</v>
      </c>
      <c r="L30" s="15">
        <f t="shared" si="10"/>
        <v>0</v>
      </c>
      <c r="M30" s="15">
        <f t="shared" si="10"/>
        <v>0</v>
      </c>
    </row>
    <row r="31" spans="1:13" ht="12.75">
      <c r="A31" t="s">
        <v>38</v>
      </c>
      <c r="B31" s="4" t="s">
        <v>17</v>
      </c>
      <c r="C31" s="11">
        <f t="shared" si="0"/>
        <v>2633</v>
      </c>
      <c r="D31" s="14">
        <v>2431</v>
      </c>
      <c r="E31" s="14">
        <v>145</v>
      </c>
      <c r="F31" s="14">
        <v>14</v>
      </c>
      <c r="G31" s="14">
        <v>0</v>
      </c>
      <c r="H31" s="14">
        <v>3</v>
      </c>
      <c r="I31" s="14">
        <v>0</v>
      </c>
      <c r="J31" s="14">
        <v>1</v>
      </c>
      <c r="K31" s="14">
        <v>39</v>
      </c>
      <c r="L31" s="14">
        <v>0</v>
      </c>
      <c r="M31" s="14">
        <v>0</v>
      </c>
    </row>
    <row r="32" spans="1:13" ht="12.75">
      <c r="A32" s="5" t="s">
        <v>39</v>
      </c>
      <c r="B32" s="4"/>
      <c r="C32" s="12">
        <f t="shared" si="0"/>
        <v>2633</v>
      </c>
      <c r="D32" s="15">
        <f>+D31</f>
        <v>2431</v>
      </c>
      <c r="E32" s="15">
        <f aca="true" t="shared" si="11" ref="E32:M32">+E31</f>
        <v>145</v>
      </c>
      <c r="F32" s="15">
        <f t="shared" si="11"/>
        <v>14</v>
      </c>
      <c r="G32" s="15">
        <f t="shared" si="11"/>
        <v>0</v>
      </c>
      <c r="H32" s="15">
        <f t="shared" si="11"/>
        <v>3</v>
      </c>
      <c r="I32" s="15">
        <f t="shared" si="11"/>
        <v>0</v>
      </c>
      <c r="J32" s="15">
        <f t="shared" si="11"/>
        <v>1</v>
      </c>
      <c r="K32" s="15">
        <f t="shared" si="11"/>
        <v>39</v>
      </c>
      <c r="L32" s="15">
        <f t="shared" si="11"/>
        <v>0</v>
      </c>
      <c r="M32" s="15">
        <f t="shared" si="11"/>
        <v>0</v>
      </c>
    </row>
    <row r="33" spans="1:13" ht="12.75">
      <c r="A33" t="s">
        <v>40</v>
      </c>
      <c r="B33" s="4" t="s">
        <v>17</v>
      </c>
      <c r="C33" s="11">
        <f t="shared" si="0"/>
        <v>1437</v>
      </c>
      <c r="D33" s="14">
        <v>1278</v>
      </c>
      <c r="E33" s="14">
        <v>95</v>
      </c>
      <c r="F33" s="14">
        <v>13</v>
      </c>
      <c r="G33" s="14">
        <v>0</v>
      </c>
      <c r="H33" s="14">
        <v>4</v>
      </c>
      <c r="I33" s="14">
        <v>0</v>
      </c>
      <c r="J33" s="14">
        <v>0</v>
      </c>
      <c r="K33" s="14">
        <v>47</v>
      </c>
      <c r="L33" s="14">
        <v>0</v>
      </c>
      <c r="M33" s="14">
        <v>0</v>
      </c>
    </row>
    <row r="34" spans="1:13" ht="12.75">
      <c r="A34" s="5" t="s">
        <v>41</v>
      </c>
      <c r="B34" s="4"/>
      <c r="C34" s="12">
        <f t="shared" si="0"/>
        <v>1437</v>
      </c>
      <c r="D34" s="15">
        <f>+D33</f>
        <v>1278</v>
      </c>
      <c r="E34" s="15">
        <f aca="true" t="shared" si="12" ref="E34:M34">+E33</f>
        <v>95</v>
      </c>
      <c r="F34" s="15">
        <f t="shared" si="12"/>
        <v>13</v>
      </c>
      <c r="G34" s="15">
        <f t="shared" si="12"/>
        <v>0</v>
      </c>
      <c r="H34" s="15">
        <f t="shared" si="12"/>
        <v>4</v>
      </c>
      <c r="I34" s="15">
        <f t="shared" si="12"/>
        <v>0</v>
      </c>
      <c r="J34" s="15">
        <f t="shared" si="12"/>
        <v>0</v>
      </c>
      <c r="K34" s="15">
        <f t="shared" si="12"/>
        <v>47</v>
      </c>
      <c r="L34" s="15">
        <f t="shared" si="12"/>
        <v>0</v>
      </c>
      <c r="M34" s="15">
        <f t="shared" si="12"/>
        <v>0</v>
      </c>
    </row>
    <row r="35" spans="1:13" ht="12.75">
      <c r="A35" t="s">
        <v>42</v>
      </c>
      <c r="B35" s="4" t="s">
        <v>17</v>
      </c>
      <c r="C35" s="11">
        <f t="shared" si="0"/>
        <v>255</v>
      </c>
      <c r="D35" s="14">
        <v>216</v>
      </c>
      <c r="E35" s="14">
        <v>20</v>
      </c>
      <c r="F35" s="14">
        <v>0</v>
      </c>
      <c r="G35" s="14">
        <v>0</v>
      </c>
      <c r="H35" s="14">
        <v>1</v>
      </c>
      <c r="I35" s="14">
        <v>0</v>
      </c>
      <c r="J35" s="14">
        <v>0</v>
      </c>
      <c r="K35" s="14">
        <v>18</v>
      </c>
      <c r="L35" s="14">
        <v>0</v>
      </c>
      <c r="M35" s="14">
        <v>0</v>
      </c>
    </row>
    <row r="36" spans="1:13" ht="12.75">
      <c r="A36" s="5" t="s">
        <v>43</v>
      </c>
      <c r="B36" s="4"/>
      <c r="C36" s="12">
        <f t="shared" si="0"/>
        <v>255</v>
      </c>
      <c r="D36" s="15">
        <f>+D35</f>
        <v>216</v>
      </c>
      <c r="E36" s="15">
        <f aca="true" t="shared" si="13" ref="E36:M36">+E35</f>
        <v>20</v>
      </c>
      <c r="F36" s="15">
        <f t="shared" si="13"/>
        <v>0</v>
      </c>
      <c r="G36" s="15">
        <f t="shared" si="13"/>
        <v>0</v>
      </c>
      <c r="H36" s="15">
        <f t="shared" si="13"/>
        <v>1</v>
      </c>
      <c r="I36" s="15">
        <f t="shared" si="13"/>
        <v>0</v>
      </c>
      <c r="J36" s="15">
        <f t="shared" si="13"/>
        <v>0</v>
      </c>
      <c r="K36" s="15">
        <f t="shared" si="13"/>
        <v>18</v>
      </c>
      <c r="L36" s="15">
        <f t="shared" si="13"/>
        <v>0</v>
      </c>
      <c r="M36" s="15">
        <f t="shared" si="13"/>
        <v>0</v>
      </c>
    </row>
    <row r="37" spans="1:13" ht="12.75">
      <c r="A37" t="s">
        <v>44</v>
      </c>
      <c r="B37" s="4" t="s">
        <v>17</v>
      </c>
      <c r="C37" s="11">
        <f t="shared" si="0"/>
        <v>1971</v>
      </c>
      <c r="D37" s="14">
        <v>1721</v>
      </c>
      <c r="E37" s="14">
        <v>167</v>
      </c>
      <c r="F37" s="14">
        <v>28</v>
      </c>
      <c r="G37" s="14">
        <v>0</v>
      </c>
      <c r="H37" s="14">
        <v>3</v>
      </c>
      <c r="I37" s="14">
        <v>0</v>
      </c>
      <c r="J37" s="14">
        <v>0</v>
      </c>
      <c r="K37" s="14">
        <v>52</v>
      </c>
      <c r="L37" s="14">
        <v>0</v>
      </c>
      <c r="M37" s="14">
        <v>0</v>
      </c>
    </row>
    <row r="38" spans="1:13" ht="12.75">
      <c r="A38" s="5" t="s">
        <v>45</v>
      </c>
      <c r="B38" s="4"/>
      <c r="C38" s="12">
        <f t="shared" si="0"/>
        <v>1971</v>
      </c>
      <c r="D38" s="15">
        <f>+D37</f>
        <v>1721</v>
      </c>
      <c r="E38" s="15">
        <f aca="true" t="shared" si="14" ref="E38:M38">+E37</f>
        <v>167</v>
      </c>
      <c r="F38" s="15">
        <f t="shared" si="14"/>
        <v>28</v>
      </c>
      <c r="G38" s="15">
        <f t="shared" si="14"/>
        <v>0</v>
      </c>
      <c r="H38" s="15">
        <f t="shared" si="14"/>
        <v>3</v>
      </c>
      <c r="I38" s="15">
        <f t="shared" si="14"/>
        <v>0</v>
      </c>
      <c r="J38" s="15">
        <f t="shared" si="14"/>
        <v>0</v>
      </c>
      <c r="K38" s="15">
        <f t="shared" si="14"/>
        <v>52</v>
      </c>
      <c r="L38" s="15">
        <f t="shared" si="14"/>
        <v>0</v>
      </c>
      <c r="M38" s="15">
        <f t="shared" si="14"/>
        <v>0</v>
      </c>
    </row>
    <row r="39" spans="1:13" ht="12.75">
      <c r="A39" t="s">
        <v>46</v>
      </c>
      <c r="B39" s="4" t="s">
        <v>17</v>
      </c>
      <c r="C39" s="11">
        <f t="shared" si="0"/>
        <v>1223</v>
      </c>
      <c r="D39" s="14">
        <v>1043</v>
      </c>
      <c r="E39" s="14">
        <v>119</v>
      </c>
      <c r="F39" s="14">
        <v>4</v>
      </c>
      <c r="G39" s="14">
        <v>0</v>
      </c>
      <c r="H39" s="14">
        <v>4</v>
      </c>
      <c r="I39" s="14">
        <v>0</v>
      </c>
      <c r="J39" s="14">
        <v>0</v>
      </c>
      <c r="K39" s="14">
        <v>53</v>
      </c>
      <c r="L39" s="14">
        <v>0</v>
      </c>
      <c r="M39" s="14">
        <v>0</v>
      </c>
    </row>
    <row r="40" spans="1:13" ht="12.75">
      <c r="A40" s="5" t="s">
        <v>47</v>
      </c>
      <c r="B40" s="4"/>
      <c r="C40" s="12">
        <f t="shared" si="0"/>
        <v>1223</v>
      </c>
      <c r="D40" s="15">
        <f>+D39</f>
        <v>1043</v>
      </c>
      <c r="E40" s="15">
        <f aca="true" t="shared" si="15" ref="E40:M40">+E39</f>
        <v>119</v>
      </c>
      <c r="F40" s="15">
        <f t="shared" si="15"/>
        <v>4</v>
      </c>
      <c r="G40" s="15">
        <f t="shared" si="15"/>
        <v>0</v>
      </c>
      <c r="H40" s="15">
        <f t="shared" si="15"/>
        <v>4</v>
      </c>
      <c r="I40" s="15">
        <f t="shared" si="15"/>
        <v>0</v>
      </c>
      <c r="J40" s="15">
        <f t="shared" si="15"/>
        <v>0</v>
      </c>
      <c r="K40" s="15">
        <f t="shared" si="15"/>
        <v>53</v>
      </c>
      <c r="L40" s="15">
        <f t="shared" si="15"/>
        <v>0</v>
      </c>
      <c r="M40" s="15">
        <f t="shared" si="15"/>
        <v>0</v>
      </c>
    </row>
    <row r="41" spans="1:13" ht="12.75">
      <c r="A41" t="s">
        <v>48</v>
      </c>
      <c r="B41" s="4" t="s">
        <v>17</v>
      </c>
      <c r="C41" s="11">
        <f t="shared" si="0"/>
        <v>10343</v>
      </c>
      <c r="D41" s="14">
        <v>8948</v>
      </c>
      <c r="E41" s="14">
        <v>1112</v>
      </c>
      <c r="F41" s="14">
        <v>112</v>
      </c>
      <c r="G41" s="14">
        <v>0</v>
      </c>
      <c r="H41" s="14">
        <v>7</v>
      </c>
      <c r="I41" s="14">
        <v>0</v>
      </c>
      <c r="J41" s="14">
        <v>1</v>
      </c>
      <c r="K41" s="14">
        <v>163</v>
      </c>
      <c r="L41" s="14">
        <v>0</v>
      </c>
      <c r="M41" s="14">
        <v>0</v>
      </c>
    </row>
    <row r="42" spans="1:13" ht="12.75">
      <c r="A42" t="s">
        <v>48</v>
      </c>
      <c r="B42" s="4" t="s">
        <v>18</v>
      </c>
      <c r="C42" s="11">
        <f t="shared" si="0"/>
        <v>1</v>
      </c>
      <c r="D42" s="14">
        <v>0</v>
      </c>
      <c r="E42" s="14">
        <v>0</v>
      </c>
      <c r="F42" s="14">
        <v>1</v>
      </c>
      <c r="G42" s="14">
        <v>0</v>
      </c>
      <c r="H42" s="14"/>
      <c r="I42" s="14">
        <v>0</v>
      </c>
      <c r="J42" s="14">
        <v>0</v>
      </c>
      <c r="K42" s="14">
        <v>0</v>
      </c>
      <c r="L42" s="14">
        <v>0</v>
      </c>
      <c r="M42" s="14">
        <v>0</v>
      </c>
    </row>
    <row r="43" spans="1:13" ht="12.75">
      <c r="A43" s="5" t="s">
        <v>49</v>
      </c>
      <c r="B43" s="4"/>
      <c r="C43" s="12">
        <f t="shared" si="0"/>
        <v>10344</v>
      </c>
      <c r="D43" s="15">
        <f>+D41+D42</f>
        <v>8948</v>
      </c>
      <c r="E43" s="15">
        <f aca="true" t="shared" si="16" ref="E43:M43">+E41+E42</f>
        <v>1112</v>
      </c>
      <c r="F43" s="15">
        <f t="shared" si="16"/>
        <v>113</v>
      </c>
      <c r="G43" s="15">
        <f t="shared" si="16"/>
        <v>0</v>
      </c>
      <c r="H43" s="15">
        <f t="shared" si="16"/>
        <v>7</v>
      </c>
      <c r="I43" s="15">
        <f t="shared" si="16"/>
        <v>0</v>
      </c>
      <c r="J43" s="15">
        <f t="shared" si="16"/>
        <v>1</v>
      </c>
      <c r="K43" s="15">
        <f t="shared" si="16"/>
        <v>163</v>
      </c>
      <c r="L43" s="15">
        <f t="shared" si="16"/>
        <v>0</v>
      </c>
      <c r="M43" s="15">
        <f t="shared" si="16"/>
        <v>0</v>
      </c>
    </row>
    <row r="44" spans="1:13" ht="12.75">
      <c r="A44" t="s">
        <v>50</v>
      </c>
      <c r="B44" s="4" t="s">
        <v>17</v>
      </c>
      <c r="C44" s="11">
        <f t="shared" si="0"/>
        <v>606</v>
      </c>
      <c r="D44" s="14">
        <v>502</v>
      </c>
      <c r="E44" s="14">
        <v>64</v>
      </c>
      <c r="F44" s="14">
        <v>2</v>
      </c>
      <c r="G44" s="14">
        <v>0</v>
      </c>
      <c r="H44" s="14">
        <v>2</v>
      </c>
      <c r="I44" s="14">
        <v>0</v>
      </c>
      <c r="J44" s="14">
        <v>0</v>
      </c>
      <c r="K44" s="14">
        <v>36</v>
      </c>
      <c r="L44" s="14">
        <v>0</v>
      </c>
      <c r="M44" s="14">
        <v>0</v>
      </c>
    </row>
    <row r="45" spans="1:13" ht="12.75">
      <c r="A45" s="5" t="s">
        <v>51</v>
      </c>
      <c r="B45" s="4"/>
      <c r="C45" s="12">
        <f t="shared" si="0"/>
        <v>606</v>
      </c>
      <c r="D45" s="15">
        <f>+D44</f>
        <v>502</v>
      </c>
      <c r="E45" s="15">
        <f aca="true" t="shared" si="17" ref="E45:M45">+E44</f>
        <v>64</v>
      </c>
      <c r="F45" s="15">
        <f t="shared" si="17"/>
        <v>2</v>
      </c>
      <c r="G45" s="15">
        <f t="shared" si="17"/>
        <v>0</v>
      </c>
      <c r="H45" s="15">
        <f t="shared" si="17"/>
        <v>2</v>
      </c>
      <c r="I45" s="15">
        <f t="shared" si="17"/>
        <v>0</v>
      </c>
      <c r="J45" s="15">
        <f t="shared" si="17"/>
        <v>0</v>
      </c>
      <c r="K45" s="15">
        <f t="shared" si="17"/>
        <v>36</v>
      </c>
      <c r="L45" s="15">
        <f t="shared" si="17"/>
        <v>0</v>
      </c>
      <c r="M45" s="15">
        <f t="shared" si="17"/>
        <v>0</v>
      </c>
    </row>
    <row r="46" spans="1:13" ht="12.75">
      <c r="A46" t="s">
        <v>52</v>
      </c>
      <c r="B46" s="4" t="s">
        <v>17</v>
      </c>
      <c r="C46" s="11">
        <f t="shared" si="0"/>
        <v>27556</v>
      </c>
      <c r="D46" s="14">
        <v>23849</v>
      </c>
      <c r="E46" s="14">
        <v>2927</v>
      </c>
      <c r="F46" s="14">
        <v>423</v>
      </c>
      <c r="G46" s="14">
        <v>0</v>
      </c>
      <c r="H46" s="14">
        <v>5</v>
      </c>
      <c r="I46" s="14">
        <v>0</v>
      </c>
      <c r="J46" s="14">
        <v>44</v>
      </c>
      <c r="K46" s="14">
        <v>308</v>
      </c>
      <c r="L46" s="14">
        <v>0</v>
      </c>
      <c r="M46" s="14">
        <v>0</v>
      </c>
    </row>
    <row r="47" spans="1:13" ht="12.75">
      <c r="A47" t="s">
        <v>52</v>
      </c>
      <c r="B47" s="4" t="s">
        <v>18</v>
      </c>
      <c r="C47" s="11">
        <f t="shared" si="0"/>
        <v>3</v>
      </c>
      <c r="D47" s="14">
        <v>0</v>
      </c>
      <c r="E47" s="14">
        <v>0</v>
      </c>
      <c r="F47" s="14">
        <v>3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</row>
    <row r="48" spans="1:13" ht="12.75">
      <c r="A48" s="5" t="s">
        <v>53</v>
      </c>
      <c r="B48" s="4"/>
      <c r="C48" s="12">
        <f t="shared" si="0"/>
        <v>27559</v>
      </c>
      <c r="D48" s="15">
        <f>+D46+D47</f>
        <v>23849</v>
      </c>
      <c r="E48" s="15">
        <f aca="true" t="shared" si="18" ref="E48:M48">+E46+E47</f>
        <v>2927</v>
      </c>
      <c r="F48" s="15">
        <f t="shared" si="18"/>
        <v>426</v>
      </c>
      <c r="G48" s="15">
        <f t="shared" si="18"/>
        <v>0</v>
      </c>
      <c r="H48" s="15">
        <f t="shared" si="18"/>
        <v>5</v>
      </c>
      <c r="I48" s="15">
        <f t="shared" si="18"/>
        <v>0</v>
      </c>
      <c r="J48" s="15">
        <f t="shared" si="18"/>
        <v>44</v>
      </c>
      <c r="K48" s="15">
        <f t="shared" si="18"/>
        <v>308</v>
      </c>
      <c r="L48" s="15">
        <f t="shared" si="18"/>
        <v>0</v>
      </c>
      <c r="M48" s="15">
        <f t="shared" si="18"/>
        <v>0</v>
      </c>
    </row>
    <row r="49" spans="1:13" ht="12.75">
      <c r="A49" t="s">
        <v>54</v>
      </c>
      <c r="B49" s="4" t="s">
        <v>17</v>
      </c>
      <c r="C49" s="11">
        <f t="shared" si="0"/>
        <v>3059</v>
      </c>
      <c r="D49" s="14">
        <v>2729</v>
      </c>
      <c r="E49" s="14">
        <v>185</v>
      </c>
      <c r="F49" s="14">
        <v>14</v>
      </c>
      <c r="G49" s="14">
        <v>0</v>
      </c>
      <c r="H49" s="14">
        <v>11</v>
      </c>
      <c r="I49" s="14">
        <v>0</v>
      </c>
      <c r="J49" s="14">
        <v>0</v>
      </c>
      <c r="K49" s="14">
        <v>120</v>
      </c>
      <c r="L49" s="14">
        <v>0</v>
      </c>
      <c r="M49" s="14">
        <v>0</v>
      </c>
    </row>
    <row r="50" spans="1:13" ht="12.75">
      <c r="A50" s="5" t="s">
        <v>55</v>
      </c>
      <c r="B50" s="4"/>
      <c r="C50" s="12">
        <f t="shared" si="0"/>
        <v>3059</v>
      </c>
      <c r="D50" s="15">
        <f>+D49</f>
        <v>2729</v>
      </c>
      <c r="E50" s="15">
        <f aca="true" t="shared" si="19" ref="E50:M50">+E49</f>
        <v>185</v>
      </c>
      <c r="F50" s="15">
        <f t="shared" si="19"/>
        <v>14</v>
      </c>
      <c r="G50" s="15">
        <f t="shared" si="19"/>
        <v>0</v>
      </c>
      <c r="H50" s="15">
        <f t="shared" si="19"/>
        <v>11</v>
      </c>
      <c r="I50" s="15">
        <f t="shared" si="19"/>
        <v>0</v>
      </c>
      <c r="J50" s="15">
        <f t="shared" si="19"/>
        <v>0</v>
      </c>
      <c r="K50" s="15">
        <f t="shared" si="19"/>
        <v>120</v>
      </c>
      <c r="L50" s="15">
        <f t="shared" si="19"/>
        <v>0</v>
      </c>
      <c r="M50" s="15">
        <f t="shared" si="19"/>
        <v>0</v>
      </c>
    </row>
    <row r="51" spans="1:13" ht="12.75">
      <c r="A51" t="s">
        <v>56</v>
      </c>
      <c r="B51" s="4" t="s">
        <v>17</v>
      </c>
      <c r="C51" s="11">
        <f t="shared" si="0"/>
        <v>7816</v>
      </c>
      <c r="D51" s="14">
        <v>6837</v>
      </c>
      <c r="E51" s="14">
        <v>796</v>
      </c>
      <c r="F51" s="14">
        <v>69</v>
      </c>
      <c r="G51" s="14">
        <v>0</v>
      </c>
      <c r="H51" s="14">
        <v>6</v>
      </c>
      <c r="I51" s="14">
        <v>0</v>
      </c>
      <c r="J51" s="14">
        <v>0</v>
      </c>
      <c r="K51" s="14">
        <v>108</v>
      </c>
      <c r="L51" s="14">
        <v>0</v>
      </c>
      <c r="M51" s="14">
        <v>0</v>
      </c>
    </row>
    <row r="52" spans="1:13" ht="12.75">
      <c r="A52" s="5" t="s">
        <v>57</v>
      </c>
      <c r="B52" s="4"/>
      <c r="C52" s="12">
        <f t="shared" si="0"/>
        <v>7816</v>
      </c>
      <c r="D52" s="15">
        <f>+D51</f>
        <v>6837</v>
      </c>
      <c r="E52" s="15">
        <f aca="true" t="shared" si="20" ref="E52:M52">+E51</f>
        <v>796</v>
      </c>
      <c r="F52" s="15">
        <f t="shared" si="20"/>
        <v>69</v>
      </c>
      <c r="G52" s="15">
        <f t="shared" si="20"/>
        <v>0</v>
      </c>
      <c r="H52" s="15">
        <f t="shared" si="20"/>
        <v>6</v>
      </c>
      <c r="I52" s="15">
        <f t="shared" si="20"/>
        <v>0</v>
      </c>
      <c r="J52" s="15">
        <f t="shared" si="20"/>
        <v>0</v>
      </c>
      <c r="K52" s="15">
        <f t="shared" si="20"/>
        <v>108</v>
      </c>
      <c r="L52" s="15">
        <f t="shared" si="20"/>
        <v>0</v>
      </c>
      <c r="M52" s="15">
        <f t="shared" si="20"/>
        <v>0</v>
      </c>
    </row>
    <row r="53" spans="1:13" ht="12.75">
      <c r="A53" t="s">
        <v>58</v>
      </c>
      <c r="B53" s="4" t="s">
        <v>17</v>
      </c>
      <c r="C53" s="11">
        <f t="shared" si="0"/>
        <v>8679</v>
      </c>
      <c r="D53" s="14">
        <v>7780</v>
      </c>
      <c r="E53" s="14">
        <v>659</v>
      </c>
      <c r="F53" s="14">
        <v>129</v>
      </c>
      <c r="G53" s="14">
        <v>0</v>
      </c>
      <c r="H53" s="14">
        <v>4</v>
      </c>
      <c r="I53" s="14">
        <v>0</v>
      </c>
      <c r="J53" s="14">
        <v>12</v>
      </c>
      <c r="K53" s="14">
        <v>95</v>
      </c>
      <c r="L53" s="14">
        <v>0</v>
      </c>
      <c r="M53" s="14">
        <v>0</v>
      </c>
    </row>
    <row r="54" spans="1:13" ht="12.75">
      <c r="A54" t="s">
        <v>58</v>
      </c>
      <c r="B54" s="4" t="s">
        <v>18</v>
      </c>
      <c r="C54" s="11">
        <f t="shared" si="0"/>
        <v>3</v>
      </c>
      <c r="D54" s="14">
        <v>0</v>
      </c>
      <c r="E54" s="14">
        <v>0</v>
      </c>
      <c r="F54" s="14">
        <v>3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</row>
    <row r="55" spans="1:13" ht="12.75">
      <c r="A55" s="5" t="s">
        <v>59</v>
      </c>
      <c r="B55" s="4"/>
      <c r="C55" s="12">
        <f t="shared" si="0"/>
        <v>8682</v>
      </c>
      <c r="D55" s="15">
        <f>+D53+D54</f>
        <v>7780</v>
      </c>
      <c r="E55" s="15">
        <f aca="true" t="shared" si="21" ref="E55:M55">+E53+E54</f>
        <v>659</v>
      </c>
      <c r="F55" s="15">
        <f t="shared" si="21"/>
        <v>132</v>
      </c>
      <c r="G55" s="15">
        <f t="shared" si="21"/>
        <v>0</v>
      </c>
      <c r="H55" s="15">
        <f t="shared" si="21"/>
        <v>4</v>
      </c>
      <c r="I55" s="15">
        <f t="shared" si="21"/>
        <v>0</v>
      </c>
      <c r="J55" s="15">
        <f t="shared" si="21"/>
        <v>12</v>
      </c>
      <c r="K55" s="15">
        <f t="shared" si="21"/>
        <v>95</v>
      </c>
      <c r="L55" s="15">
        <f t="shared" si="21"/>
        <v>0</v>
      </c>
      <c r="M55" s="15">
        <f t="shared" si="21"/>
        <v>0</v>
      </c>
    </row>
    <row r="56" spans="1:13" ht="12.75">
      <c r="A56" t="s">
        <v>60</v>
      </c>
      <c r="B56" s="4" t="s">
        <v>17</v>
      </c>
      <c r="C56" s="11">
        <f t="shared" si="0"/>
        <v>1526</v>
      </c>
      <c r="D56" s="14">
        <v>1295</v>
      </c>
      <c r="E56" s="14">
        <v>140</v>
      </c>
      <c r="F56" s="14">
        <v>18</v>
      </c>
      <c r="G56" s="14">
        <v>0</v>
      </c>
      <c r="H56" s="14">
        <v>2</v>
      </c>
      <c r="I56" s="14">
        <v>0</v>
      </c>
      <c r="J56" s="14">
        <v>1</v>
      </c>
      <c r="K56" s="14">
        <v>70</v>
      </c>
      <c r="L56" s="14">
        <v>0</v>
      </c>
      <c r="M56" s="14">
        <v>0</v>
      </c>
    </row>
    <row r="57" spans="1:13" ht="12.75">
      <c r="A57" s="5" t="s">
        <v>61</v>
      </c>
      <c r="B57" s="4"/>
      <c r="C57" s="12">
        <f t="shared" si="0"/>
        <v>1526</v>
      </c>
      <c r="D57" s="15">
        <f>+D56</f>
        <v>1295</v>
      </c>
      <c r="E57" s="15">
        <f aca="true" t="shared" si="22" ref="E57:M57">+E56</f>
        <v>140</v>
      </c>
      <c r="F57" s="15">
        <f t="shared" si="22"/>
        <v>18</v>
      </c>
      <c r="G57" s="15">
        <f t="shared" si="22"/>
        <v>0</v>
      </c>
      <c r="H57" s="15">
        <f t="shared" si="22"/>
        <v>2</v>
      </c>
      <c r="I57" s="15">
        <f t="shared" si="22"/>
        <v>0</v>
      </c>
      <c r="J57" s="15">
        <f t="shared" si="22"/>
        <v>1</v>
      </c>
      <c r="K57" s="15">
        <f t="shared" si="22"/>
        <v>70</v>
      </c>
      <c r="L57" s="15">
        <f t="shared" si="22"/>
        <v>0</v>
      </c>
      <c r="M57" s="15">
        <f t="shared" si="22"/>
        <v>0</v>
      </c>
    </row>
    <row r="58" spans="1:13" ht="12.75">
      <c r="A58" t="s">
        <v>62</v>
      </c>
      <c r="B58" s="4" t="s">
        <v>17</v>
      </c>
      <c r="C58" s="11">
        <f t="shared" si="0"/>
        <v>1481</v>
      </c>
      <c r="D58" s="14">
        <v>1360</v>
      </c>
      <c r="E58" s="14">
        <v>51</v>
      </c>
      <c r="F58" s="14">
        <v>2</v>
      </c>
      <c r="G58" s="14">
        <v>0</v>
      </c>
      <c r="H58" s="14">
        <v>3</v>
      </c>
      <c r="I58" s="14">
        <v>0</v>
      </c>
      <c r="J58" s="14">
        <v>0</v>
      </c>
      <c r="K58" s="14">
        <v>65</v>
      </c>
      <c r="L58" s="14">
        <v>0</v>
      </c>
      <c r="M58" s="14">
        <v>0</v>
      </c>
    </row>
    <row r="59" spans="1:13" ht="12.75">
      <c r="A59" s="5" t="s">
        <v>63</v>
      </c>
      <c r="C59" s="12">
        <f t="shared" si="0"/>
        <v>1481</v>
      </c>
      <c r="D59" s="12">
        <f>+D58</f>
        <v>1360</v>
      </c>
      <c r="E59" s="12">
        <f aca="true" t="shared" si="23" ref="E59:M59">+E58</f>
        <v>51</v>
      </c>
      <c r="F59" s="12">
        <f t="shared" si="23"/>
        <v>2</v>
      </c>
      <c r="G59" s="12">
        <f t="shared" si="23"/>
        <v>0</v>
      </c>
      <c r="H59" s="12">
        <f t="shared" si="23"/>
        <v>3</v>
      </c>
      <c r="I59" s="12">
        <f t="shared" si="23"/>
        <v>0</v>
      </c>
      <c r="J59" s="12">
        <f t="shared" si="23"/>
        <v>0</v>
      </c>
      <c r="K59" s="12">
        <f t="shared" si="23"/>
        <v>65</v>
      </c>
      <c r="L59" s="12">
        <f t="shared" si="23"/>
        <v>0</v>
      </c>
      <c r="M59" s="12">
        <f t="shared" si="23"/>
        <v>0</v>
      </c>
    </row>
    <row r="60" spans="3:13" ht="12.75">
      <c r="C60" s="16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1:13" ht="12.75">
      <c r="A61" s="5" t="s">
        <v>64</v>
      </c>
      <c r="C61" s="12">
        <f>+C7+C10+C12+C14+C17+C20+C22+C24+C27+C29+C31+C33+C35+C37+C39+C41+C44+C46+C49+C51+C53+C56+C58</f>
        <v>293286</v>
      </c>
      <c r="D61" s="12">
        <f aca="true" t="shared" si="24" ref="D61:M61">+D7+D10+D12+D14+D17+D20+D22+D24+D27+D29+D31+D33+D35+D37+D39+D41+D44+D46+D49+D51+D53+D56+D58</f>
        <v>260461</v>
      </c>
      <c r="E61" s="12">
        <f t="shared" si="24"/>
        <v>26354</v>
      </c>
      <c r="F61" s="12">
        <f t="shared" si="24"/>
        <v>2852</v>
      </c>
      <c r="G61" s="12">
        <f t="shared" si="24"/>
        <v>0</v>
      </c>
      <c r="H61" s="12">
        <f t="shared" si="24"/>
        <v>110</v>
      </c>
      <c r="I61" s="12">
        <f t="shared" si="24"/>
        <v>0</v>
      </c>
      <c r="J61" s="12">
        <f t="shared" si="24"/>
        <v>225</v>
      </c>
      <c r="K61" s="12">
        <f t="shared" si="24"/>
        <v>3284</v>
      </c>
      <c r="L61" s="12">
        <f t="shared" si="24"/>
        <v>0</v>
      </c>
      <c r="M61" s="12">
        <f t="shared" si="24"/>
        <v>0</v>
      </c>
    </row>
    <row r="62" spans="1:13" ht="12.75">
      <c r="A62" s="5" t="s">
        <v>65</v>
      </c>
      <c r="C62" s="12">
        <f>+C8+C15+C18+C25+C42+C47+C54</f>
        <v>42</v>
      </c>
      <c r="D62" s="12">
        <f aca="true" t="shared" si="25" ref="D62:M62">+D8+D15+D18+D25+D42+D47+D54</f>
        <v>0</v>
      </c>
      <c r="E62" s="12">
        <f t="shared" si="25"/>
        <v>18</v>
      </c>
      <c r="F62" s="12">
        <f t="shared" si="25"/>
        <v>24</v>
      </c>
      <c r="G62" s="12">
        <f t="shared" si="25"/>
        <v>0</v>
      </c>
      <c r="H62" s="12">
        <f t="shared" si="25"/>
        <v>0</v>
      </c>
      <c r="I62" s="12">
        <f t="shared" si="25"/>
        <v>0</v>
      </c>
      <c r="J62" s="12">
        <f t="shared" si="25"/>
        <v>0</v>
      </c>
      <c r="K62" s="12">
        <f t="shared" si="25"/>
        <v>0</v>
      </c>
      <c r="L62" s="12">
        <f t="shared" si="25"/>
        <v>0</v>
      </c>
      <c r="M62" s="12">
        <f t="shared" si="25"/>
        <v>0</v>
      </c>
    </row>
    <row r="63" spans="1:13" ht="12.75">
      <c r="A63" s="5" t="s">
        <v>66</v>
      </c>
      <c r="C63" s="12">
        <f>+C9+C11+C13+C16+C19+C21+C23+C26+C28+C30+C32+C34+C36+C38+C40+C43+C45+C48+C50+C52+C55+C57+C59</f>
        <v>293328</v>
      </c>
      <c r="D63" s="12">
        <f aca="true" t="shared" si="26" ref="D63:M63">+D9+D11+D13+D16+D19+D21+D23+D26+D28+D30+D32+D34+D36+D38+D40+D43+D45+D48+D50+D52+D55+D57+D59</f>
        <v>260461</v>
      </c>
      <c r="E63" s="12">
        <f t="shared" si="26"/>
        <v>26372</v>
      </c>
      <c r="F63" s="12">
        <f t="shared" si="26"/>
        <v>2876</v>
      </c>
      <c r="G63" s="12">
        <f t="shared" si="26"/>
        <v>0</v>
      </c>
      <c r="H63" s="12">
        <f t="shared" si="26"/>
        <v>110</v>
      </c>
      <c r="I63" s="12">
        <f t="shared" si="26"/>
        <v>0</v>
      </c>
      <c r="J63" s="12">
        <f t="shared" si="26"/>
        <v>225</v>
      </c>
      <c r="K63" s="12">
        <f t="shared" si="26"/>
        <v>3284</v>
      </c>
      <c r="L63" s="12">
        <f t="shared" si="26"/>
        <v>0</v>
      </c>
      <c r="M63" s="12">
        <f t="shared" si="26"/>
        <v>0</v>
      </c>
    </row>
    <row r="64" spans="3:13" ht="12.75">
      <c r="C64" s="9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4:13" ht="12.75"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4:13" ht="12.75"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4:13" ht="12.75"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4:13" ht="12.75"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4:13" ht="12.75"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4:13" ht="12.75"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4:13" ht="12.75">
      <c r="D71" s="2"/>
      <c r="E71" s="2"/>
      <c r="F71" s="2"/>
      <c r="G71" s="2"/>
      <c r="H71" s="2"/>
      <c r="I71" s="2"/>
      <c r="J71" s="2"/>
      <c r="K71" s="2"/>
      <c r="L71" s="2"/>
      <c r="M71" s="2"/>
    </row>
  </sheetData>
  <printOptions/>
  <pageMargins left="0.75" right="0.75" top="1" bottom="1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2012-12-11T21:58:28Z</cp:lastPrinted>
  <dcterms:created xsi:type="dcterms:W3CDTF">2012-12-10T20:12:39Z</dcterms:created>
  <dcterms:modified xsi:type="dcterms:W3CDTF">2013-11-28T18:58:54Z</dcterms:modified>
  <cp:category/>
  <cp:version/>
  <cp:contentType/>
  <cp:contentStatus/>
</cp:coreProperties>
</file>