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1"/>
  </bookViews>
  <sheets>
    <sheet name="sanjuanfactur" sheetId="1" r:id="rId1"/>
    <sheet name="sanjuanusu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<sst xmlns="http://schemas.openxmlformats.org/spreadsheetml/2006/main" count="219" uniqueCount="63">
  <si>
    <t>Provincia de SAN JUAN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</si>
  <si>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</si>
  <si>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</si>
  <si>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</si>
  <si>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</si>
  <si>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</si>
  <si>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</si>
  <si>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</si>
  <si>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</si>
  <si>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</si>
  <si>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</si>
  <si>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</si>
  <si>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</si>
  <si>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</si>
  <si>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</si>
  <si>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</si>
  <si>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25 de Mayo</t>
  </si>
  <si>
    <t>ESJ</t>
  </si>
  <si>
    <t>GUMEM</t>
  </si>
  <si>
    <t>Total 25 de Mayo</t>
  </si>
  <si>
    <t>9 de Julio</t>
  </si>
  <si>
    <t>Total 9 de Julio</t>
  </si>
  <si>
    <t>Albardón</t>
  </si>
  <si>
    <t>Total Albardón</t>
  </si>
  <si>
    <t>Angaco</t>
  </si>
  <si>
    <t>Total Angaco</t>
  </si>
  <si>
    <t>Calingasta</t>
  </si>
  <si>
    <t>Total Calingasta</t>
  </si>
  <si>
    <t>Capital</t>
  </si>
  <si>
    <t>Total Capital</t>
  </si>
  <si>
    <t>Caucete</t>
  </si>
  <si>
    <t>DECSA</t>
  </si>
  <si>
    <t>Total Caucete</t>
  </si>
  <si>
    <t>Chimbas</t>
  </si>
  <si>
    <t>Total Chimbas</t>
  </si>
  <si>
    <t>Iglesia</t>
  </si>
  <si>
    <t>Total Iglesia</t>
  </si>
  <si>
    <t>Jáchal</t>
  </si>
  <si>
    <t>Total Jáchal</t>
  </si>
  <si>
    <t>Pocito</t>
  </si>
  <si>
    <t>Total Pocito</t>
  </si>
  <si>
    <t>Rawson</t>
  </si>
  <si>
    <t>Total Rawson</t>
  </si>
  <si>
    <t>Rivadavia</t>
  </si>
  <si>
    <t>Total Rivadavia</t>
  </si>
  <si>
    <t>San Martín</t>
  </si>
  <si>
    <t>Total San Martín</t>
  </si>
  <si>
    <t>Santa Lucía</t>
  </si>
  <si>
    <t>Total Santa Lucía</t>
  </si>
  <si>
    <t>Sarmiento</t>
  </si>
  <si>
    <t>Total Sarmiento</t>
  </si>
  <si>
    <t>Ullum</t>
  </si>
  <si>
    <t>Total Ullum</t>
  </si>
  <si>
    <t>Valle Fértil</t>
  </si>
  <si>
    <t>Total Valle Fértil</t>
  </si>
  <si>
    <t>Zonda</t>
  </si>
  <si>
    <t>Total Zonda</t>
  </si>
  <si>
    <t>TOTAL ESJ</t>
  </si>
  <si>
    <t>TOTAL DECSA</t>
  </si>
  <si>
    <t>TOTAL GUMEM</t>
  </si>
  <si>
    <t>TOTAL SAN JUAN</t>
  </si>
  <si>
    <t>Cantidad de usuarios</t>
  </si>
  <si>
    <t>AÑO 2012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</si>
</sst>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workbookViewId="0" topLeftCell="A42">
      <selection activeCell="C62" sqref="C62:M65"/>
    </sheetView>
  </sheetViews>
  <sheetFormatPr defaultColWidth="11.421875" defaultRowHeight="12.75"/>
  <cols>
    <col min="1" max="1" width="19.8515625" style="0" customWidth="1"/>
    <col min="2" max="2" width="14.57421875" style="0" customWidth="1"/>
    <col min="9" max="9" width="10.421875" style="0" customWidth="1"/>
    <col min="12" max="12" width="9.8515625" style="0" customWidth="1"/>
    <col min="13" max="13" width="9.140625" style="0" customWidth="1"/>
  </cols>
  <sheetData>
    <row r="1" spans="1:13" ht="12.75">
      <c r="A1" s="1" t="s">
        <v>62</v>
      </c>
      <c r="C1" s="1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1" t="s">
        <v>0</v>
      </c>
      <c r="C2" s="1"/>
      <c r="D2" s="1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1" t="s">
        <v>1</v>
      </c>
      <c r="C3" s="1"/>
      <c r="D3" s="1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1" t="s">
        <v>2</v>
      </c>
      <c r="C4" s="1"/>
      <c r="D4" s="1"/>
      <c r="E4" s="2"/>
      <c r="F4" s="2"/>
      <c r="G4" s="2"/>
      <c r="H4" s="2"/>
      <c r="I4" s="2"/>
      <c r="J4" s="2"/>
      <c r="K4" s="2"/>
      <c r="L4" s="2"/>
      <c r="M4" s="2"/>
    </row>
    <row r="5" spans="2:13" ht="12.75">
      <c r="B5" s="1"/>
      <c r="C5" s="1"/>
      <c r="D5" s="1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1" t="s">
        <v>3</v>
      </c>
      <c r="B6" s="1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</row>
    <row r="7" spans="1:13" ht="12.75">
      <c r="A7" t="s">
        <v>16</v>
      </c>
      <c r="B7" t="s">
        <v>17</v>
      </c>
      <c r="C7" s="10">
        <f>SUM(D7:M7)</f>
        <v>43049.604999999996</v>
      </c>
      <c r="D7" s="10">
        <v>13299.455</v>
      </c>
      <c r="E7" s="10">
        <v>1630.137</v>
      </c>
      <c r="F7" s="10">
        <v>7946.239</v>
      </c>
      <c r="G7" s="10">
        <v>338.577</v>
      </c>
      <c r="H7" s="10">
        <v>1778.852</v>
      </c>
      <c r="I7" s="10">
        <v>0</v>
      </c>
      <c r="J7" s="10">
        <v>16671.607</v>
      </c>
      <c r="K7" s="10">
        <v>1384.738</v>
      </c>
      <c r="L7" s="10">
        <v>0</v>
      </c>
      <c r="M7" s="10">
        <v>0</v>
      </c>
    </row>
    <row r="8" spans="1:13" ht="12.75">
      <c r="A8" t="s">
        <v>16</v>
      </c>
      <c r="B8" t="s">
        <v>18</v>
      </c>
      <c r="C8" s="10">
        <f aca="true" t="shared" si="0" ref="C8:C60">SUM(D8:M8)</f>
        <v>5877.74</v>
      </c>
      <c r="D8" s="10">
        <v>0</v>
      </c>
      <c r="E8" s="10">
        <v>0</v>
      </c>
      <c r="F8" s="10">
        <v>5877.74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</row>
    <row r="9" spans="1:13" ht="12.75">
      <c r="A9" s="4" t="s">
        <v>19</v>
      </c>
      <c r="C9" s="11">
        <f t="shared" si="0"/>
        <v>48927.345</v>
      </c>
      <c r="D9" s="11">
        <f>+D7+D8</f>
        <v>13299.455</v>
      </c>
      <c r="E9" s="11">
        <f aca="true" t="shared" si="1" ref="E9:M9">+E7+E8</f>
        <v>1630.137</v>
      </c>
      <c r="F9" s="11">
        <f t="shared" si="1"/>
        <v>13823.979</v>
      </c>
      <c r="G9" s="11">
        <f t="shared" si="1"/>
        <v>338.577</v>
      </c>
      <c r="H9" s="11">
        <f t="shared" si="1"/>
        <v>1778.852</v>
      </c>
      <c r="I9" s="11">
        <f t="shared" si="1"/>
        <v>0</v>
      </c>
      <c r="J9" s="11">
        <f t="shared" si="1"/>
        <v>16671.607</v>
      </c>
      <c r="K9" s="11">
        <f t="shared" si="1"/>
        <v>1384.738</v>
      </c>
      <c r="L9" s="11">
        <f t="shared" si="1"/>
        <v>0</v>
      </c>
      <c r="M9" s="11">
        <f t="shared" si="1"/>
        <v>0</v>
      </c>
    </row>
    <row r="10" spans="1:13" ht="12.75">
      <c r="A10" t="s">
        <v>20</v>
      </c>
      <c r="B10" t="s">
        <v>17</v>
      </c>
      <c r="C10" s="10">
        <f t="shared" si="0"/>
        <v>20410.036999999997</v>
      </c>
      <c r="D10" s="10">
        <v>8636.763</v>
      </c>
      <c r="E10" s="10">
        <v>1026.444</v>
      </c>
      <c r="F10" s="10">
        <v>3337.372</v>
      </c>
      <c r="G10" s="10">
        <v>345.443</v>
      </c>
      <c r="H10" s="10">
        <v>739.316</v>
      </c>
      <c r="I10" s="10">
        <v>0</v>
      </c>
      <c r="J10" s="10">
        <v>5671.385</v>
      </c>
      <c r="K10" s="10">
        <v>653.314</v>
      </c>
      <c r="L10" s="10">
        <v>0</v>
      </c>
      <c r="M10" s="10">
        <v>0</v>
      </c>
    </row>
    <row r="11" spans="1:13" ht="12.75">
      <c r="A11" t="s">
        <v>20</v>
      </c>
      <c r="B11" t="s">
        <v>18</v>
      </c>
      <c r="C11" s="10">
        <f t="shared" si="0"/>
        <v>2484.49</v>
      </c>
      <c r="D11" s="10">
        <v>0</v>
      </c>
      <c r="E11" s="10">
        <v>0</v>
      </c>
      <c r="F11" s="10">
        <v>2484.49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</row>
    <row r="12" spans="1:13" ht="12.75">
      <c r="A12" s="4" t="s">
        <v>21</v>
      </c>
      <c r="C12" s="11">
        <f t="shared" si="0"/>
        <v>22894.526999999995</v>
      </c>
      <c r="D12" s="11">
        <f>+D10+D11</f>
        <v>8636.763</v>
      </c>
      <c r="E12" s="11">
        <f aca="true" t="shared" si="2" ref="E12:M12">+E10+E11</f>
        <v>1026.444</v>
      </c>
      <c r="F12" s="11">
        <f t="shared" si="2"/>
        <v>5821.861999999999</v>
      </c>
      <c r="G12" s="11">
        <f t="shared" si="2"/>
        <v>345.443</v>
      </c>
      <c r="H12" s="11">
        <f t="shared" si="2"/>
        <v>739.316</v>
      </c>
      <c r="I12" s="11">
        <f t="shared" si="2"/>
        <v>0</v>
      </c>
      <c r="J12" s="11">
        <f t="shared" si="2"/>
        <v>5671.385</v>
      </c>
      <c r="K12" s="11">
        <f t="shared" si="2"/>
        <v>653.314</v>
      </c>
      <c r="L12" s="11">
        <f t="shared" si="2"/>
        <v>0</v>
      </c>
      <c r="M12" s="11">
        <f t="shared" si="2"/>
        <v>0</v>
      </c>
    </row>
    <row r="13" spans="1:13" ht="12.75">
      <c r="A13" t="s">
        <v>22</v>
      </c>
      <c r="B13" t="s">
        <v>17</v>
      </c>
      <c r="C13" s="10">
        <f t="shared" si="0"/>
        <v>44052.24899999999</v>
      </c>
      <c r="D13" s="10">
        <v>24727.724</v>
      </c>
      <c r="E13" s="10">
        <v>1997.176</v>
      </c>
      <c r="F13" s="10">
        <v>8480.097</v>
      </c>
      <c r="G13" s="10">
        <v>817.56</v>
      </c>
      <c r="H13" s="10">
        <v>2212.95</v>
      </c>
      <c r="I13" s="10">
        <v>0</v>
      </c>
      <c r="J13" s="10">
        <v>2687.738</v>
      </c>
      <c r="K13" s="10">
        <v>3129.004</v>
      </c>
      <c r="L13" s="10">
        <v>0</v>
      </c>
      <c r="M13" s="10">
        <v>0</v>
      </c>
    </row>
    <row r="14" spans="1:13" ht="12.75">
      <c r="A14" t="s">
        <v>22</v>
      </c>
      <c r="B14" t="s">
        <v>18</v>
      </c>
      <c r="C14" s="10">
        <f t="shared" si="0"/>
        <v>27295.02</v>
      </c>
      <c r="D14" s="10">
        <v>0</v>
      </c>
      <c r="E14" s="10">
        <v>0</v>
      </c>
      <c r="F14" s="10">
        <v>27295.02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</row>
    <row r="15" spans="1:13" ht="12.75">
      <c r="A15" s="4" t="s">
        <v>23</v>
      </c>
      <c r="C15" s="11">
        <f t="shared" si="0"/>
        <v>71347.26899999999</v>
      </c>
      <c r="D15" s="11">
        <f>+D13+D14</f>
        <v>24727.724</v>
      </c>
      <c r="E15" s="11">
        <f aca="true" t="shared" si="3" ref="E15:M15">+E13+E14</f>
        <v>1997.176</v>
      </c>
      <c r="F15" s="11">
        <f t="shared" si="3"/>
        <v>35775.117</v>
      </c>
      <c r="G15" s="11">
        <f t="shared" si="3"/>
        <v>817.56</v>
      </c>
      <c r="H15" s="11">
        <f t="shared" si="3"/>
        <v>2212.95</v>
      </c>
      <c r="I15" s="11">
        <f t="shared" si="3"/>
        <v>0</v>
      </c>
      <c r="J15" s="11">
        <f t="shared" si="3"/>
        <v>2687.738</v>
      </c>
      <c r="K15" s="11">
        <f t="shared" si="3"/>
        <v>3129.004</v>
      </c>
      <c r="L15" s="11">
        <f t="shared" si="3"/>
        <v>0</v>
      </c>
      <c r="M15" s="11">
        <f t="shared" si="3"/>
        <v>0</v>
      </c>
    </row>
    <row r="16" spans="1:13" ht="12.75">
      <c r="A16" t="s">
        <v>24</v>
      </c>
      <c r="B16" t="s">
        <v>17</v>
      </c>
      <c r="C16" s="10">
        <f t="shared" si="0"/>
        <v>11647.679999999998</v>
      </c>
      <c r="D16" s="10">
        <v>8278.961</v>
      </c>
      <c r="E16" s="10">
        <v>598.424</v>
      </c>
      <c r="F16" s="10">
        <v>802.777</v>
      </c>
      <c r="G16" s="10">
        <v>0</v>
      </c>
      <c r="H16" s="10">
        <v>504.715</v>
      </c>
      <c r="I16" s="10">
        <v>0</v>
      </c>
      <c r="J16" s="10">
        <v>582.065</v>
      </c>
      <c r="K16" s="10">
        <v>880.738</v>
      </c>
      <c r="L16" s="10">
        <v>0</v>
      </c>
      <c r="M16" s="10">
        <v>0</v>
      </c>
    </row>
    <row r="17" spans="1:13" ht="12.75">
      <c r="A17" s="4" t="s">
        <v>25</v>
      </c>
      <c r="C17" s="11">
        <f t="shared" si="0"/>
        <v>11647.679999999998</v>
      </c>
      <c r="D17" s="11">
        <f>+D16</f>
        <v>8278.961</v>
      </c>
      <c r="E17" s="11">
        <f aca="true" t="shared" si="4" ref="E17:M17">+E16</f>
        <v>598.424</v>
      </c>
      <c r="F17" s="11">
        <f t="shared" si="4"/>
        <v>802.777</v>
      </c>
      <c r="G17" s="11">
        <f t="shared" si="4"/>
        <v>0</v>
      </c>
      <c r="H17" s="11">
        <f t="shared" si="4"/>
        <v>504.715</v>
      </c>
      <c r="I17" s="11">
        <f t="shared" si="4"/>
        <v>0</v>
      </c>
      <c r="J17" s="11">
        <f t="shared" si="4"/>
        <v>582.065</v>
      </c>
      <c r="K17" s="11">
        <f t="shared" si="4"/>
        <v>880.738</v>
      </c>
      <c r="L17" s="11">
        <f t="shared" si="4"/>
        <v>0</v>
      </c>
      <c r="M17" s="11">
        <f t="shared" si="4"/>
        <v>0</v>
      </c>
    </row>
    <row r="18" spans="1:13" ht="12.75">
      <c r="A18" t="s">
        <v>26</v>
      </c>
      <c r="B18" t="s">
        <v>17</v>
      </c>
      <c r="C18" s="10">
        <f t="shared" si="0"/>
        <v>20492.456999999995</v>
      </c>
      <c r="D18" s="10">
        <v>9805.911</v>
      </c>
      <c r="E18" s="10">
        <v>1552.188</v>
      </c>
      <c r="F18" s="10">
        <v>5766.522</v>
      </c>
      <c r="G18" s="10">
        <v>605.354</v>
      </c>
      <c r="H18" s="10">
        <v>811.424</v>
      </c>
      <c r="I18" s="10">
        <v>0</v>
      </c>
      <c r="J18" s="10">
        <v>402.584</v>
      </c>
      <c r="K18" s="10">
        <v>1548.474</v>
      </c>
      <c r="L18" s="10">
        <v>0</v>
      </c>
      <c r="M18" s="10">
        <v>0</v>
      </c>
    </row>
    <row r="19" spans="1:13" ht="12.75">
      <c r="A19" t="s">
        <v>26</v>
      </c>
      <c r="B19" t="s">
        <v>18</v>
      </c>
      <c r="C19" s="10">
        <f t="shared" si="0"/>
        <v>25187.75</v>
      </c>
      <c r="D19" s="10">
        <v>0</v>
      </c>
      <c r="E19" s="10">
        <v>0</v>
      </c>
      <c r="F19" s="10">
        <v>25187.75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</row>
    <row r="20" spans="1:13" ht="12.75">
      <c r="A20" s="4" t="s">
        <v>27</v>
      </c>
      <c r="C20" s="11">
        <f t="shared" si="0"/>
        <v>45680.207</v>
      </c>
      <c r="D20" s="11">
        <f>+D18+D19</f>
        <v>9805.911</v>
      </c>
      <c r="E20" s="11">
        <f aca="true" t="shared" si="5" ref="E20:M20">+E18+E19</f>
        <v>1552.188</v>
      </c>
      <c r="F20" s="11">
        <f t="shared" si="5"/>
        <v>30954.272</v>
      </c>
      <c r="G20" s="11">
        <f t="shared" si="5"/>
        <v>605.354</v>
      </c>
      <c r="H20" s="11">
        <f t="shared" si="5"/>
        <v>811.424</v>
      </c>
      <c r="I20" s="11">
        <f t="shared" si="5"/>
        <v>0</v>
      </c>
      <c r="J20" s="11">
        <f t="shared" si="5"/>
        <v>402.584</v>
      </c>
      <c r="K20" s="11">
        <f t="shared" si="5"/>
        <v>1548.474</v>
      </c>
      <c r="L20" s="11">
        <f t="shared" si="5"/>
        <v>0</v>
      </c>
      <c r="M20" s="11">
        <f t="shared" si="5"/>
        <v>0</v>
      </c>
    </row>
    <row r="21" spans="1:13" ht="12.75">
      <c r="A21" t="s">
        <v>28</v>
      </c>
      <c r="B21" t="s">
        <v>17</v>
      </c>
      <c r="C21" s="10">
        <f t="shared" si="0"/>
        <v>331788.05299999996</v>
      </c>
      <c r="D21" s="10">
        <v>160307.538</v>
      </c>
      <c r="E21" s="10">
        <v>38877.59</v>
      </c>
      <c r="F21" s="10">
        <v>70695.233</v>
      </c>
      <c r="G21" s="10">
        <v>4007.572</v>
      </c>
      <c r="H21" s="10">
        <v>15905.648</v>
      </c>
      <c r="I21" s="10">
        <v>0</v>
      </c>
      <c r="J21" s="10">
        <v>0</v>
      </c>
      <c r="K21" s="10">
        <v>41994.472</v>
      </c>
      <c r="L21" s="10">
        <v>0</v>
      </c>
      <c r="M21" s="10">
        <v>0</v>
      </c>
    </row>
    <row r="22" spans="1:13" ht="12.75">
      <c r="A22" t="s">
        <v>28</v>
      </c>
      <c r="B22" t="s">
        <v>18</v>
      </c>
      <c r="C22" s="10">
        <f t="shared" si="0"/>
        <v>41978.33</v>
      </c>
      <c r="D22" s="10">
        <v>0</v>
      </c>
      <c r="E22" s="10">
        <v>22419.22</v>
      </c>
      <c r="F22" s="10">
        <v>19559.11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</row>
    <row r="23" spans="1:13" ht="12.75">
      <c r="A23" s="4" t="s">
        <v>29</v>
      </c>
      <c r="C23" s="11">
        <f t="shared" si="0"/>
        <v>373766.383</v>
      </c>
      <c r="D23" s="11">
        <f>+D21+D22</f>
        <v>160307.538</v>
      </c>
      <c r="E23" s="11">
        <f aca="true" t="shared" si="6" ref="E23:M23">+E21+E22</f>
        <v>61296.81</v>
      </c>
      <c r="F23" s="11">
        <f t="shared" si="6"/>
        <v>90254.343</v>
      </c>
      <c r="G23" s="11">
        <f t="shared" si="6"/>
        <v>4007.572</v>
      </c>
      <c r="H23" s="11">
        <f t="shared" si="6"/>
        <v>15905.648</v>
      </c>
      <c r="I23" s="11">
        <f t="shared" si="6"/>
        <v>0</v>
      </c>
      <c r="J23" s="11">
        <f t="shared" si="6"/>
        <v>0</v>
      </c>
      <c r="K23" s="11">
        <f t="shared" si="6"/>
        <v>41994.472</v>
      </c>
      <c r="L23" s="11">
        <f t="shared" si="6"/>
        <v>0</v>
      </c>
      <c r="M23" s="11">
        <f t="shared" si="6"/>
        <v>0</v>
      </c>
    </row>
    <row r="24" spans="1:13" ht="12.75">
      <c r="A24" t="s">
        <v>30</v>
      </c>
      <c r="B24" t="s">
        <v>31</v>
      </c>
      <c r="C24" s="10">
        <f t="shared" si="0"/>
        <v>57423.987</v>
      </c>
      <c r="D24" s="10">
        <v>27665.437</v>
      </c>
      <c r="E24" s="10">
        <v>8720.637</v>
      </c>
      <c r="F24" s="10">
        <v>6836.056</v>
      </c>
      <c r="G24" s="10">
        <v>3645.218</v>
      </c>
      <c r="H24" s="10">
        <v>4577.053</v>
      </c>
      <c r="I24" s="10">
        <v>0</v>
      </c>
      <c r="J24" s="10">
        <v>4303.131</v>
      </c>
      <c r="K24" s="10">
        <v>1676.455</v>
      </c>
      <c r="L24" s="10">
        <v>0</v>
      </c>
      <c r="M24" s="10">
        <v>0</v>
      </c>
    </row>
    <row r="25" spans="1:13" ht="12.75">
      <c r="A25" t="s">
        <v>30</v>
      </c>
      <c r="B25" t="s">
        <v>18</v>
      </c>
      <c r="C25" s="10">
        <f t="shared" si="0"/>
        <v>3538.24</v>
      </c>
      <c r="D25" s="10">
        <v>0</v>
      </c>
      <c r="E25" s="10">
        <v>555.93</v>
      </c>
      <c r="F25" s="10">
        <v>2982.31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</row>
    <row r="26" spans="1:13" ht="12.75">
      <c r="A26" s="4" t="s">
        <v>32</v>
      </c>
      <c r="C26" s="11">
        <f t="shared" si="0"/>
        <v>60962.227000000006</v>
      </c>
      <c r="D26" s="11">
        <f>+D24+D25</f>
        <v>27665.437</v>
      </c>
      <c r="E26" s="11">
        <f aca="true" t="shared" si="7" ref="E26:M26">+E24+E25</f>
        <v>9276.567000000001</v>
      </c>
      <c r="F26" s="11">
        <f t="shared" si="7"/>
        <v>9818.366</v>
      </c>
      <c r="G26" s="11">
        <f t="shared" si="7"/>
        <v>3645.218</v>
      </c>
      <c r="H26" s="11">
        <f t="shared" si="7"/>
        <v>4577.053</v>
      </c>
      <c r="I26" s="11">
        <f t="shared" si="7"/>
        <v>0</v>
      </c>
      <c r="J26" s="11">
        <f t="shared" si="7"/>
        <v>4303.131</v>
      </c>
      <c r="K26" s="11">
        <f t="shared" si="7"/>
        <v>1676.455</v>
      </c>
      <c r="L26" s="11">
        <f t="shared" si="7"/>
        <v>0</v>
      </c>
      <c r="M26" s="11">
        <f t="shared" si="7"/>
        <v>0</v>
      </c>
    </row>
    <row r="27" spans="1:13" ht="12.75">
      <c r="A27" t="s">
        <v>33</v>
      </c>
      <c r="B27" t="s">
        <v>17</v>
      </c>
      <c r="C27" s="10">
        <f t="shared" si="0"/>
        <v>116522.60100000001</v>
      </c>
      <c r="D27" s="10">
        <v>81311.524</v>
      </c>
      <c r="E27" s="10">
        <v>4468.695</v>
      </c>
      <c r="F27" s="10">
        <v>20096.817</v>
      </c>
      <c r="G27" s="10">
        <v>987.332</v>
      </c>
      <c r="H27" s="10">
        <v>5025.426</v>
      </c>
      <c r="I27" s="10">
        <v>0</v>
      </c>
      <c r="J27" s="10">
        <v>354.097</v>
      </c>
      <c r="K27" s="10">
        <v>4278.71</v>
      </c>
      <c r="L27" s="10">
        <v>0</v>
      </c>
      <c r="M27" s="10">
        <v>0</v>
      </c>
    </row>
    <row r="28" spans="1:13" ht="12.75">
      <c r="A28" t="s">
        <v>33</v>
      </c>
      <c r="B28" t="s">
        <v>18</v>
      </c>
      <c r="C28" s="10">
        <f t="shared" si="0"/>
        <v>115328.34</v>
      </c>
      <c r="D28" s="10">
        <v>0</v>
      </c>
      <c r="E28" s="10">
        <v>0</v>
      </c>
      <c r="F28" s="10">
        <v>115328.34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</row>
    <row r="29" spans="1:13" ht="12.75">
      <c r="A29" s="4" t="s">
        <v>34</v>
      </c>
      <c r="C29" s="11">
        <f t="shared" si="0"/>
        <v>231850.94100000002</v>
      </c>
      <c r="D29" s="11">
        <f>+D27+D28</f>
        <v>81311.524</v>
      </c>
      <c r="E29" s="11">
        <f aca="true" t="shared" si="8" ref="E29:M29">+E27+E28</f>
        <v>4468.695</v>
      </c>
      <c r="F29" s="11">
        <f t="shared" si="8"/>
        <v>135425.157</v>
      </c>
      <c r="G29" s="11">
        <f t="shared" si="8"/>
        <v>987.332</v>
      </c>
      <c r="H29" s="11">
        <f t="shared" si="8"/>
        <v>5025.426</v>
      </c>
      <c r="I29" s="11">
        <f t="shared" si="8"/>
        <v>0</v>
      </c>
      <c r="J29" s="11">
        <f t="shared" si="8"/>
        <v>354.097</v>
      </c>
      <c r="K29" s="11">
        <f t="shared" si="8"/>
        <v>4278.71</v>
      </c>
      <c r="L29" s="11">
        <f t="shared" si="8"/>
        <v>0</v>
      </c>
      <c r="M29" s="11">
        <f t="shared" si="8"/>
        <v>0</v>
      </c>
    </row>
    <row r="30" spans="1:13" ht="12.75">
      <c r="A30" t="s">
        <v>35</v>
      </c>
      <c r="B30" t="s">
        <v>17</v>
      </c>
      <c r="C30" s="10">
        <f t="shared" si="0"/>
        <v>13609.850999999999</v>
      </c>
      <c r="D30" s="10">
        <v>8803.854</v>
      </c>
      <c r="E30" s="10">
        <v>786.741</v>
      </c>
      <c r="F30" s="10">
        <v>1487.426</v>
      </c>
      <c r="G30" s="10">
        <v>0</v>
      </c>
      <c r="H30" s="10">
        <v>1356.037</v>
      </c>
      <c r="I30" s="10">
        <v>0</v>
      </c>
      <c r="J30" s="10">
        <v>21.794</v>
      </c>
      <c r="K30" s="10">
        <v>1153.999</v>
      </c>
      <c r="L30" s="10">
        <v>0</v>
      </c>
      <c r="M30" s="10">
        <v>0</v>
      </c>
    </row>
    <row r="31" spans="1:13" ht="12.75">
      <c r="A31" s="4" t="s">
        <v>36</v>
      </c>
      <c r="C31" s="11">
        <f t="shared" si="0"/>
        <v>13609.850999999999</v>
      </c>
      <c r="D31" s="11">
        <f>+D30</f>
        <v>8803.854</v>
      </c>
      <c r="E31" s="11">
        <f aca="true" t="shared" si="9" ref="E31:M31">+E30</f>
        <v>786.741</v>
      </c>
      <c r="F31" s="11">
        <f t="shared" si="9"/>
        <v>1487.426</v>
      </c>
      <c r="G31" s="11">
        <f t="shared" si="9"/>
        <v>0</v>
      </c>
      <c r="H31" s="11">
        <f t="shared" si="9"/>
        <v>1356.037</v>
      </c>
      <c r="I31" s="11">
        <f t="shared" si="9"/>
        <v>0</v>
      </c>
      <c r="J31" s="11">
        <f t="shared" si="9"/>
        <v>21.794</v>
      </c>
      <c r="K31" s="11">
        <f t="shared" si="9"/>
        <v>1153.999</v>
      </c>
      <c r="L31" s="11">
        <f t="shared" si="9"/>
        <v>0</v>
      </c>
      <c r="M31" s="11">
        <f t="shared" si="9"/>
        <v>0</v>
      </c>
    </row>
    <row r="32" spans="1:13" ht="12.75">
      <c r="A32" t="s">
        <v>37</v>
      </c>
      <c r="B32" t="s">
        <v>17</v>
      </c>
      <c r="C32" s="10">
        <f t="shared" si="0"/>
        <v>34509.804</v>
      </c>
      <c r="D32" s="10">
        <v>25495.839</v>
      </c>
      <c r="E32" s="10">
        <v>1456.637</v>
      </c>
      <c r="F32" s="10">
        <v>1624.495</v>
      </c>
      <c r="G32" s="10">
        <v>1860.044</v>
      </c>
      <c r="H32" s="10">
        <v>2336.661</v>
      </c>
      <c r="I32" s="10">
        <v>0</v>
      </c>
      <c r="J32" s="10">
        <v>0</v>
      </c>
      <c r="K32" s="10">
        <v>1736.128</v>
      </c>
      <c r="L32" s="10">
        <v>0</v>
      </c>
      <c r="M32" s="10">
        <v>0</v>
      </c>
    </row>
    <row r="33" spans="1:13" ht="12.75">
      <c r="A33" t="s">
        <v>37</v>
      </c>
      <c r="B33" t="s">
        <v>18</v>
      </c>
      <c r="C33" s="10">
        <f t="shared" si="0"/>
        <v>31533.02</v>
      </c>
      <c r="D33" s="10">
        <v>0</v>
      </c>
      <c r="E33" s="10">
        <v>0</v>
      </c>
      <c r="F33" s="10">
        <v>31533.02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</row>
    <row r="34" spans="1:13" ht="12.75">
      <c r="A34" s="4" t="s">
        <v>38</v>
      </c>
      <c r="C34" s="11">
        <f t="shared" si="0"/>
        <v>66042.824</v>
      </c>
      <c r="D34" s="11">
        <f>+D32+D33</f>
        <v>25495.839</v>
      </c>
      <c r="E34" s="11">
        <f aca="true" t="shared" si="10" ref="E34:M34">+E32+E33</f>
        <v>1456.637</v>
      </c>
      <c r="F34" s="11">
        <f t="shared" si="10"/>
        <v>33157.515</v>
      </c>
      <c r="G34" s="11">
        <f t="shared" si="10"/>
        <v>1860.044</v>
      </c>
      <c r="H34" s="11">
        <f t="shared" si="10"/>
        <v>2336.661</v>
      </c>
      <c r="I34" s="11">
        <f t="shared" si="10"/>
        <v>0</v>
      </c>
      <c r="J34" s="11">
        <f t="shared" si="10"/>
        <v>0</v>
      </c>
      <c r="K34" s="11">
        <f t="shared" si="10"/>
        <v>1736.128</v>
      </c>
      <c r="L34" s="11">
        <f t="shared" si="10"/>
        <v>0</v>
      </c>
      <c r="M34" s="11">
        <f t="shared" si="10"/>
        <v>0</v>
      </c>
    </row>
    <row r="35" spans="1:13" ht="12.75">
      <c r="A35" t="s">
        <v>39</v>
      </c>
      <c r="B35" t="s">
        <v>17</v>
      </c>
      <c r="C35" s="10">
        <f t="shared" si="0"/>
        <v>97160.632</v>
      </c>
      <c r="D35" s="10">
        <v>53375.187</v>
      </c>
      <c r="E35" s="10">
        <v>6797.266</v>
      </c>
      <c r="F35" s="10">
        <v>16187.49</v>
      </c>
      <c r="G35" s="10">
        <v>2199.352</v>
      </c>
      <c r="H35" s="10">
        <v>4518.437</v>
      </c>
      <c r="I35" s="10">
        <v>0</v>
      </c>
      <c r="J35" s="10">
        <v>7184.443</v>
      </c>
      <c r="K35" s="10">
        <v>6898.457</v>
      </c>
      <c r="L35" s="10">
        <v>0</v>
      </c>
      <c r="M35" s="10">
        <v>0</v>
      </c>
    </row>
    <row r="36" spans="1:13" ht="12.75">
      <c r="A36" t="s">
        <v>39</v>
      </c>
      <c r="B36" t="s">
        <v>18</v>
      </c>
      <c r="C36" s="10">
        <f t="shared" si="0"/>
        <v>35445.29</v>
      </c>
      <c r="D36" s="10">
        <v>0</v>
      </c>
      <c r="E36" s="10">
        <v>0</v>
      </c>
      <c r="F36" s="10">
        <v>35445.29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</row>
    <row r="37" spans="1:13" ht="12.75">
      <c r="A37" s="4" t="s">
        <v>40</v>
      </c>
      <c r="C37" s="11">
        <f t="shared" si="0"/>
        <v>132605.922</v>
      </c>
      <c r="D37" s="11">
        <f>+D35+D36</f>
        <v>53375.187</v>
      </c>
      <c r="E37" s="11">
        <f aca="true" t="shared" si="11" ref="E37:M37">+E35+E36</f>
        <v>6797.266</v>
      </c>
      <c r="F37" s="11">
        <f t="shared" si="11"/>
        <v>51632.78</v>
      </c>
      <c r="G37" s="11">
        <f t="shared" si="11"/>
        <v>2199.352</v>
      </c>
      <c r="H37" s="11">
        <f t="shared" si="11"/>
        <v>4518.437</v>
      </c>
      <c r="I37" s="11">
        <f t="shared" si="11"/>
        <v>0</v>
      </c>
      <c r="J37" s="11">
        <f t="shared" si="11"/>
        <v>7184.443</v>
      </c>
      <c r="K37" s="11">
        <f t="shared" si="11"/>
        <v>6898.457</v>
      </c>
      <c r="L37" s="11">
        <f t="shared" si="11"/>
        <v>0</v>
      </c>
      <c r="M37" s="11">
        <f t="shared" si="11"/>
        <v>0</v>
      </c>
    </row>
    <row r="38" spans="1:13" ht="12.75">
      <c r="A38" t="s">
        <v>41</v>
      </c>
      <c r="B38" t="s">
        <v>17</v>
      </c>
      <c r="C38" s="10">
        <f t="shared" si="0"/>
        <v>181020.65200000003</v>
      </c>
      <c r="D38" s="10">
        <v>126580.232</v>
      </c>
      <c r="E38" s="10">
        <v>11210.666</v>
      </c>
      <c r="F38" s="10">
        <v>20179.929</v>
      </c>
      <c r="G38" s="10">
        <v>3613.715</v>
      </c>
      <c r="H38" s="10">
        <v>8406.583</v>
      </c>
      <c r="I38" s="10">
        <v>0</v>
      </c>
      <c r="J38" s="10">
        <v>2700.734</v>
      </c>
      <c r="K38" s="10">
        <v>8328.793</v>
      </c>
      <c r="L38" s="10">
        <v>0</v>
      </c>
      <c r="M38" s="10">
        <v>0</v>
      </c>
    </row>
    <row r="39" spans="1:13" ht="12.75">
      <c r="A39" t="s">
        <v>41</v>
      </c>
      <c r="B39" t="s">
        <v>18</v>
      </c>
      <c r="C39" s="10">
        <f t="shared" si="0"/>
        <v>45943.67</v>
      </c>
      <c r="D39" s="10">
        <v>0</v>
      </c>
      <c r="E39" s="10">
        <v>2315.79</v>
      </c>
      <c r="F39" s="10">
        <v>43627.88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</row>
    <row r="40" spans="1:13" ht="12.75">
      <c r="A40" s="4" t="s">
        <v>42</v>
      </c>
      <c r="C40" s="11">
        <f t="shared" si="0"/>
        <v>226964.322</v>
      </c>
      <c r="D40" s="11">
        <f>+D38+D39</f>
        <v>126580.232</v>
      </c>
      <c r="E40" s="11">
        <f aca="true" t="shared" si="12" ref="E40:M40">+E38+E39</f>
        <v>13526.455999999998</v>
      </c>
      <c r="F40" s="11">
        <f t="shared" si="12"/>
        <v>63807.808999999994</v>
      </c>
      <c r="G40" s="11">
        <f t="shared" si="12"/>
        <v>3613.715</v>
      </c>
      <c r="H40" s="11">
        <f t="shared" si="12"/>
        <v>8406.583</v>
      </c>
      <c r="I40" s="11">
        <f t="shared" si="12"/>
        <v>0</v>
      </c>
      <c r="J40" s="11">
        <f t="shared" si="12"/>
        <v>2700.734</v>
      </c>
      <c r="K40" s="11">
        <f t="shared" si="12"/>
        <v>8328.793</v>
      </c>
      <c r="L40" s="11">
        <f t="shared" si="12"/>
        <v>0</v>
      </c>
      <c r="M40" s="11">
        <f t="shared" si="12"/>
        <v>0</v>
      </c>
    </row>
    <row r="41" spans="1:13" ht="12.75">
      <c r="A41" t="s">
        <v>43</v>
      </c>
      <c r="B41" t="s">
        <v>17</v>
      </c>
      <c r="C41" s="10">
        <f t="shared" si="0"/>
        <v>132959.57200000001</v>
      </c>
      <c r="D41" s="10">
        <v>99260.893</v>
      </c>
      <c r="E41" s="10">
        <v>6411.153</v>
      </c>
      <c r="F41" s="10">
        <v>10758.756</v>
      </c>
      <c r="G41" s="10">
        <v>2603.398</v>
      </c>
      <c r="H41" s="10">
        <v>6850.566</v>
      </c>
      <c r="I41" s="10">
        <v>0</v>
      </c>
      <c r="J41" s="10">
        <v>370.125</v>
      </c>
      <c r="K41" s="10">
        <v>6704.681</v>
      </c>
      <c r="L41" s="10">
        <v>0</v>
      </c>
      <c r="M41" s="10">
        <v>0</v>
      </c>
    </row>
    <row r="42" spans="1:13" ht="12.75">
      <c r="A42" t="s">
        <v>43</v>
      </c>
      <c r="B42" t="s">
        <v>18</v>
      </c>
      <c r="C42" s="10">
        <f t="shared" si="0"/>
        <v>22965.21</v>
      </c>
      <c r="D42" s="10">
        <v>0</v>
      </c>
      <c r="E42" s="10">
        <v>3304.41</v>
      </c>
      <c r="F42" s="10">
        <v>17867.43</v>
      </c>
      <c r="G42" s="10">
        <v>1793.37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</row>
    <row r="43" spans="1:13" ht="12.75">
      <c r="A43" s="4" t="s">
        <v>44</v>
      </c>
      <c r="C43" s="11">
        <f t="shared" si="0"/>
        <v>155924.782</v>
      </c>
      <c r="D43" s="11">
        <f>+D41+D42</f>
        <v>99260.893</v>
      </c>
      <c r="E43" s="11">
        <f aca="true" t="shared" si="13" ref="E43:M43">+E41+E42</f>
        <v>9715.563</v>
      </c>
      <c r="F43" s="11">
        <f t="shared" si="13"/>
        <v>28626.186</v>
      </c>
      <c r="G43" s="11">
        <f t="shared" si="13"/>
        <v>4396.768</v>
      </c>
      <c r="H43" s="11">
        <f t="shared" si="13"/>
        <v>6850.566</v>
      </c>
      <c r="I43" s="11">
        <f t="shared" si="13"/>
        <v>0</v>
      </c>
      <c r="J43" s="11">
        <f t="shared" si="13"/>
        <v>370.125</v>
      </c>
      <c r="K43" s="11">
        <f t="shared" si="13"/>
        <v>6704.681</v>
      </c>
      <c r="L43" s="11">
        <f t="shared" si="13"/>
        <v>0</v>
      </c>
      <c r="M43" s="11">
        <f t="shared" si="13"/>
        <v>0</v>
      </c>
    </row>
    <row r="44" spans="1:13" ht="12.75">
      <c r="A44" t="s">
        <v>45</v>
      </c>
      <c r="B44" t="s">
        <v>17</v>
      </c>
      <c r="C44" s="10">
        <f t="shared" si="0"/>
        <v>30831.844</v>
      </c>
      <c r="D44" s="10">
        <v>11734.769</v>
      </c>
      <c r="E44" s="10">
        <v>1414.707</v>
      </c>
      <c r="F44" s="10">
        <v>12795.308</v>
      </c>
      <c r="G44" s="10">
        <v>0</v>
      </c>
      <c r="H44" s="10">
        <v>1005.79</v>
      </c>
      <c r="I44" s="10">
        <v>0</v>
      </c>
      <c r="J44" s="10">
        <v>2970.931</v>
      </c>
      <c r="K44" s="10">
        <v>910.339</v>
      </c>
      <c r="L44" s="10">
        <v>0</v>
      </c>
      <c r="M44" s="10">
        <v>0</v>
      </c>
    </row>
    <row r="45" spans="1:13" ht="12.75">
      <c r="A45" t="s">
        <v>45</v>
      </c>
      <c r="B45" t="s">
        <v>18</v>
      </c>
      <c r="C45" s="10">
        <f t="shared" si="0"/>
        <v>1673.87</v>
      </c>
      <c r="D45" s="10">
        <v>0</v>
      </c>
      <c r="E45" s="10">
        <v>0</v>
      </c>
      <c r="F45" s="10">
        <v>1673.87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</row>
    <row r="46" spans="1:13" ht="12.75">
      <c r="A46" s="4" t="s">
        <v>46</v>
      </c>
      <c r="C46" s="11">
        <f t="shared" si="0"/>
        <v>32505.714000000004</v>
      </c>
      <c r="D46" s="11">
        <f>+D44+D45</f>
        <v>11734.769</v>
      </c>
      <c r="E46" s="11">
        <f aca="true" t="shared" si="14" ref="E46:M46">+E44+E45</f>
        <v>1414.707</v>
      </c>
      <c r="F46" s="11">
        <f t="shared" si="14"/>
        <v>14469.178</v>
      </c>
      <c r="G46" s="11">
        <f t="shared" si="14"/>
        <v>0</v>
      </c>
      <c r="H46" s="11">
        <f t="shared" si="14"/>
        <v>1005.79</v>
      </c>
      <c r="I46" s="11">
        <f t="shared" si="14"/>
        <v>0</v>
      </c>
      <c r="J46" s="11">
        <f t="shared" si="14"/>
        <v>2970.931</v>
      </c>
      <c r="K46" s="11">
        <f t="shared" si="14"/>
        <v>910.339</v>
      </c>
      <c r="L46" s="11">
        <f t="shared" si="14"/>
        <v>0</v>
      </c>
      <c r="M46" s="11">
        <f t="shared" si="14"/>
        <v>0</v>
      </c>
    </row>
    <row r="47" spans="1:13" ht="12.75">
      <c r="A47" t="s">
        <v>47</v>
      </c>
      <c r="B47" t="s">
        <v>17</v>
      </c>
      <c r="C47" s="10">
        <f t="shared" si="0"/>
        <v>95372.297</v>
      </c>
      <c r="D47" s="10">
        <v>59082.577</v>
      </c>
      <c r="E47" s="10">
        <v>5408.604</v>
      </c>
      <c r="F47" s="10">
        <v>22857.486</v>
      </c>
      <c r="G47" s="10">
        <v>1519.429</v>
      </c>
      <c r="H47" s="10">
        <v>4948.922</v>
      </c>
      <c r="I47" s="10">
        <v>0</v>
      </c>
      <c r="J47" s="10">
        <v>517.613</v>
      </c>
      <c r="K47" s="10">
        <v>1037.666</v>
      </c>
      <c r="L47" s="10">
        <v>0</v>
      </c>
      <c r="M47" s="10">
        <v>0</v>
      </c>
    </row>
    <row r="48" spans="1:13" ht="12.75">
      <c r="A48" t="s">
        <v>47</v>
      </c>
      <c r="B48" t="s">
        <v>18</v>
      </c>
      <c r="C48" s="10">
        <f t="shared" si="0"/>
        <v>13065.06</v>
      </c>
      <c r="D48" s="10">
        <v>0</v>
      </c>
      <c r="E48" s="10">
        <v>285.67</v>
      </c>
      <c r="F48" s="10">
        <v>11144.64</v>
      </c>
      <c r="G48" s="10">
        <v>1634.75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</row>
    <row r="49" spans="1:13" ht="12.75">
      <c r="A49" s="4" t="s">
        <v>48</v>
      </c>
      <c r="C49" s="11">
        <f t="shared" si="0"/>
        <v>108437.357</v>
      </c>
      <c r="D49" s="11">
        <f>+D47+D48</f>
        <v>59082.577</v>
      </c>
      <c r="E49" s="11">
        <f aca="true" t="shared" si="15" ref="E49:L49">+E47+E48</f>
        <v>5694.274</v>
      </c>
      <c r="F49" s="11">
        <f t="shared" si="15"/>
        <v>34002.126000000004</v>
      </c>
      <c r="G49" s="11">
        <f t="shared" si="15"/>
        <v>3154.179</v>
      </c>
      <c r="H49" s="11">
        <f t="shared" si="15"/>
        <v>4948.922</v>
      </c>
      <c r="I49" s="11">
        <f t="shared" si="15"/>
        <v>0</v>
      </c>
      <c r="J49" s="11">
        <f t="shared" si="15"/>
        <v>517.613</v>
      </c>
      <c r="K49" s="11">
        <f t="shared" si="15"/>
        <v>1037.666</v>
      </c>
      <c r="L49" s="11">
        <f t="shared" si="15"/>
        <v>0</v>
      </c>
      <c r="M49" s="11">
        <f>+M47+M48</f>
        <v>0</v>
      </c>
    </row>
    <row r="50" spans="1:13" ht="12.75">
      <c r="A50" t="s">
        <v>49</v>
      </c>
      <c r="B50" t="s">
        <v>17</v>
      </c>
      <c r="C50" s="10">
        <f t="shared" si="0"/>
        <v>74903.813</v>
      </c>
      <c r="D50" s="10">
        <v>21598.589</v>
      </c>
      <c r="E50" s="10">
        <v>2536.372</v>
      </c>
      <c r="F50" s="10">
        <v>34944.952</v>
      </c>
      <c r="G50" s="10">
        <v>318.33</v>
      </c>
      <c r="H50" s="10">
        <v>1646.209</v>
      </c>
      <c r="I50" s="10">
        <v>0</v>
      </c>
      <c r="J50" s="10">
        <v>12043.021</v>
      </c>
      <c r="K50" s="10">
        <v>1816.34</v>
      </c>
      <c r="L50" s="10">
        <v>0</v>
      </c>
      <c r="M50" s="10">
        <v>0</v>
      </c>
    </row>
    <row r="51" spans="1:13" ht="12.75">
      <c r="A51" t="s">
        <v>49</v>
      </c>
      <c r="B51" t="s">
        <v>18</v>
      </c>
      <c r="C51" s="10">
        <f t="shared" si="0"/>
        <v>30159.77</v>
      </c>
      <c r="D51" s="10">
        <v>0</v>
      </c>
      <c r="E51" s="10">
        <v>88.58</v>
      </c>
      <c r="F51" s="10">
        <v>30071.19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</row>
    <row r="52" spans="1:13" ht="12.75">
      <c r="A52" s="4" t="s">
        <v>50</v>
      </c>
      <c r="C52" s="11">
        <f t="shared" si="0"/>
        <v>105063.58299999998</v>
      </c>
      <c r="D52" s="11">
        <f>+D50+D51</f>
        <v>21598.589</v>
      </c>
      <c r="E52" s="11">
        <f aca="true" t="shared" si="16" ref="E52:M52">+E50+E51</f>
        <v>2624.9519999999998</v>
      </c>
      <c r="F52" s="11">
        <f t="shared" si="16"/>
        <v>65016.14199999999</v>
      </c>
      <c r="G52" s="11">
        <f t="shared" si="16"/>
        <v>318.33</v>
      </c>
      <c r="H52" s="11">
        <f t="shared" si="16"/>
        <v>1646.209</v>
      </c>
      <c r="I52" s="11">
        <f t="shared" si="16"/>
        <v>0</v>
      </c>
      <c r="J52" s="11">
        <f t="shared" si="16"/>
        <v>12043.021</v>
      </c>
      <c r="K52" s="11">
        <f t="shared" si="16"/>
        <v>1816.34</v>
      </c>
      <c r="L52" s="11">
        <f t="shared" si="16"/>
        <v>0</v>
      </c>
      <c r="M52" s="11">
        <f t="shared" si="16"/>
        <v>0</v>
      </c>
    </row>
    <row r="53" spans="1:13" ht="12.75">
      <c r="A53" t="s">
        <v>51</v>
      </c>
      <c r="B53" t="s">
        <v>17</v>
      </c>
      <c r="C53" s="10">
        <f t="shared" si="0"/>
        <v>20419.162000000004</v>
      </c>
      <c r="D53" s="10">
        <v>5336.218</v>
      </c>
      <c r="E53" s="10">
        <v>708.684</v>
      </c>
      <c r="F53" s="10">
        <v>7047.018</v>
      </c>
      <c r="G53" s="10">
        <v>0</v>
      </c>
      <c r="H53" s="10">
        <v>432.895</v>
      </c>
      <c r="I53" s="10">
        <v>0</v>
      </c>
      <c r="J53" s="10">
        <v>5708.25</v>
      </c>
      <c r="K53" s="10">
        <v>1186.097</v>
      </c>
      <c r="L53" s="10">
        <v>0</v>
      </c>
      <c r="M53" s="10">
        <v>0</v>
      </c>
    </row>
    <row r="54" spans="1:13" ht="12.75">
      <c r="A54" t="s">
        <v>51</v>
      </c>
      <c r="B54" t="s">
        <v>18</v>
      </c>
      <c r="C54" s="10">
        <f t="shared" si="0"/>
        <v>6923.77</v>
      </c>
      <c r="D54" s="10">
        <v>0</v>
      </c>
      <c r="E54" s="10">
        <v>0</v>
      </c>
      <c r="F54" s="10">
        <v>6923.77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</row>
    <row r="55" spans="1:13" ht="12.75">
      <c r="A55" s="4" t="s">
        <v>52</v>
      </c>
      <c r="C55" s="11">
        <f t="shared" si="0"/>
        <v>27342.932000000004</v>
      </c>
      <c r="D55" s="11">
        <f>+D53+D54</f>
        <v>5336.218</v>
      </c>
      <c r="E55" s="11">
        <f aca="true" t="shared" si="17" ref="E55:M55">+E53+E54</f>
        <v>708.684</v>
      </c>
      <c r="F55" s="11">
        <f t="shared" si="17"/>
        <v>13970.788</v>
      </c>
      <c r="G55" s="11">
        <f t="shared" si="17"/>
        <v>0</v>
      </c>
      <c r="H55" s="11">
        <f t="shared" si="17"/>
        <v>432.895</v>
      </c>
      <c r="I55" s="11">
        <f t="shared" si="17"/>
        <v>0</v>
      </c>
      <c r="J55" s="11">
        <f t="shared" si="17"/>
        <v>5708.25</v>
      </c>
      <c r="K55" s="11">
        <f t="shared" si="17"/>
        <v>1186.097</v>
      </c>
      <c r="L55" s="11">
        <f t="shared" si="17"/>
        <v>0</v>
      </c>
      <c r="M55" s="11">
        <f t="shared" si="17"/>
        <v>0</v>
      </c>
    </row>
    <row r="56" spans="1:13" ht="12.75">
      <c r="A56" t="s">
        <v>53</v>
      </c>
      <c r="B56" t="s">
        <v>17</v>
      </c>
      <c r="C56" s="10">
        <f t="shared" si="0"/>
        <v>12668.943000000001</v>
      </c>
      <c r="D56" s="10">
        <v>8326.231</v>
      </c>
      <c r="E56" s="10">
        <v>960.654</v>
      </c>
      <c r="F56" s="10">
        <v>1437.628</v>
      </c>
      <c r="G56" s="10">
        <v>101.667</v>
      </c>
      <c r="H56" s="10">
        <v>682.376</v>
      </c>
      <c r="I56" s="10">
        <v>0</v>
      </c>
      <c r="J56" s="10">
        <v>246.295</v>
      </c>
      <c r="K56" s="10">
        <v>914.092</v>
      </c>
      <c r="L56" s="10">
        <v>0</v>
      </c>
      <c r="M56" s="10">
        <v>0</v>
      </c>
    </row>
    <row r="57" spans="1:13" ht="12.75">
      <c r="A57" s="4" t="s">
        <v>54</v>
      </c>
      <c r="C57" s="11">
        <f t="shared" si="0"/>
        <v>12668.943000000001</v>
      </c>
      <c r="D57" s="11">
        <f>+D56</f>
        <v>8326.231</v>
      </c>
      <c r="E57" s="11">
        <f aca="true" t="shared" si="18" ref="E57:M57">+E56</f>
        <v>960.654</v>
      </c>
      <c r="F57" s="11">
        <f t="shared" si="18"/>
        <v>1437.628</v>
      </c>
      <c r="G57" s="11">
        <f t="shared" si="18"/>
        <v>101.667</v>
      </c>
      <c r="H57" s="11">
        <f t="shared" si="18"/>
        <v>682.376</v>
      </c>
      <c r="I57" s="11">
        <f t="shared" si="18"/>
        <v>0</v>
      </c>
      <c r="J57" s="11">
        <f t="shared" si="18"/>
        <v>246.295</v>
      </c>
      <c r="K57" s="11">
        <f t="shared" si="18"/>
        <v>914.092</v>
      </c>
      <c r="L57" s="11">
        <f t="shared" si="18"/>
        <v>0</v>
      </c>
      <c r="M57" s="11">
        <f t="shared" si="18"/>
        <v>0</v>
      </c>
    </row>
    <row r="58" spans="1:13" ht="12.75">
      <c r="A58" t="s">
        <v>55</v>
      </c>
      <c r="B58" t="s">
        <v>17</v>
      </c>
      <c r="C58" s="10">
        <f t="shared" si="0"/>
        <v>13995.339000000002</v>
      </c>
      <c r="D58" s="10">
        <v>6494.353</v>
      </c>
      <c r="E58" s="10">
        <v>315.069</v>
      </c>
      <c r="F58" s="10">
        <v>4168.455</v>
      </c>
      <c r="G58" s="10">
        <v>0</v>
      </c>
      <c r="H58" s="10">
        <v>402.36</v>
      </c>
      <c r="I58" s="10">
        <v>0</v>
      </c>
      <c r="J58" s="10">
        <v>1777.343</v>
      </c>
      <c r="K58" s="10">
        <v>837.759</v>
      </c>
      <c r="L58" s="10">
        <v>0</v>
      </c>
      <c r="M58" s="10">
        <v>0</v>
      </c>
    </row>
    <row r="59" spans="1:13" ht="12.75">
      <c r="A59" t="s">
        <v>55</v>
      </c>
      <c r="B59" t="s">
        <v>18</v>
      </c>
      <c r="C59" s="10">
        <f t="shared" si="0"/>
        <v>7179</v>
      </c>
      <c r="D59" s="10">
        <v>0</v>
      </c>
      <c r="E59" s="10">
        <v>0</v>
      </c>
      <c r="F59" s="10">
        <v>7179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</row>
    <row r="60" spans="1:13" ht="12.75">
      <c r="A60" s="4" t="s">
        <v>56</v>
      </c>
      <c r="C60" s="11">
        <f t="shared" si="0"/>
        <v>21174.339</v>
      </c>
      <c r="D60" s="11">
        <f>+D58+D59</f>
        <v>6494.353</v>
      </c>
      <c r="E60" s="11">
        <f aca="true" t="shared" si="19" ref="E60:M60">+E58+E59</f>
        <v>315.069</v>
      </c>
      <c r="F60" s="11">
        <f t="shared" si="19"/>
        <v>11347.455</v>
      </c>
      <c r="G60" s="11">
        <f t="shared" si="19"/>
        <v>0</v>
      </c>
      <c r="H60" s="11">
        <f t="shared" si="19"/>
        <v>402.36</v>
      </c>
      <c r="I60" s="11">
        <f t="shared" si="19"/>
        <v>0</v>
      </c>
      <c r="J60" s="11">
        <f t="shared" si="19"/>
        <v>1777.343</v>
      </c>
      <c r="K60" s="11">
        <f t="shared" si="19"/>
        <v>837.759</v>
      </c>
      <c r="L60" s="11">
        <f t="shared" si="19"/>
        <v>0</v>
      </c>
      <c r="M60" s="11">
        <f t="shared" si="19"/>
        <v>0</v>
      </c>
    </row>
    <row r="61" spans="3:13" ht="12.75"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12.75">
      <c r="A62" s="4" t="s">
        <v>57</v>
      </c>
      <c r="C62" s="11">
        <f>+C7+C10+C13+C16+C18+C21+C27+C30+C32+C35+C38+C41+C44+C47+C50+C53+C56+C58</f>
        <v>1295414.591</v>
      </c>
      <c r="D62" s="11">
        <f>+D7+D10+D13+D16+D18+D21+D27+D30+D32+D35+D38+D41+D44+D47+D50+D53+D56+D58</f>
        <v>732456.618</v>
      </c>
      <c r="E62" s="11">
        <f aca="true" t="shared" si="20" ref="E62:M62">+E7+E10+E13+E16+E18+E21+E27+E30+E32+E35+E38+E41+E44+E47+E50+E53+E56+E58</f>
        <v>88157.207</v>
      </c>
      <c r="F62" s="11">
        <f t="shared" si="20"/>
        <v>250613.99999999997</v>
      </c>
      <c r="G62" s="11">
        <f t="shared" si="20"/>
        <v>19317.773000000005</v>
      </c>
      <c r="H62" s="11">
        <f t="shared" si="20"/>
        <v>59565.166999999994</v>
      </c>
      <c r="I62" s="11">
        <f t="shared" si="20"/>
        <v>0</v>
      </c>
      <c r="J62" s="11">
        <f t="shared" si="20"/>
        <v>59910.024999999994</v>
      </c>
      <c r="K62" s="11">
        <f t="shared" si="20"/>
        <v>85393.801</v>
      </c>
      <c r="L62" s="11">
        <f t="shared" si="20"/>
        <v>0</v>
      </c>
      <c r="M62" s="11">
        <f t="shared" si="20"/>
        <v>0</v>
      </c>
    </row>
    <row r="63" spans="1:13" ht="12.75">
      <c r="A63" s="4" t="s">
        <v>58</v>
      </c>
      <c r="C63" s="11">
        <f>+C24</f>
        <v>57423.987</v>
      </c>
      <c r="D63" s="11">
        <f aca="true" t="shared" si="21" ref="D63:M63">+D24</f>
        <v>27665.437</v>
      </c>
      <c r="E63" s="11">
        <f t="shared" si="21"/>
        <v>8720.637</v>
      </c>
      <c r="F63" s="11">
        <f t="shared" si="21"/>
        <v>6836.056</v>
      </c>
      <c r="G63" s="11">
        <f t="shared" si="21"/>
        <v>3645.218</v>
      </c>
      <c r="H63" s="11">
        <f t="shared" si="21"/>
        <v>4577.053</v>
      </c>
      <c r="I63" s="11">
        <f t="shared" si="21"/>
        <v>0</v>
      </c>
      <c r="J63" s="11">
        <f t="shared" si="21"/>
        <v>4303.131</v>
      </c>
      <c r="K63" s="11">
        <f t="shared" si="21"/>
        <v>1676.455</v>
      </c>
      <c r="L63" s="11">
        <f t="shared" si="21"/>
        <v>0</v>
      </c>
      <c r="M63" s="11">
        <f t="shared" si="21"/>
        <v>0</v>
      </c>
    </row>
    <row r="64" spans="1:13" ht="12.75">
      <c r="A64" s="4" t="s">
        <v>59</v>
      </c>
      <c r="C64" s="11">
        <f>+C8+C11+C14+C19+C22+C25+C28+C33+C36+C39+C42+C45+C48+C51+C54+C59</f>
        <v>416578.57</v>
      </c>
      <c r="D64" s="11">
        <f>+D8+D11+D14+D19+D22+D25+D28+D33+D36+D39+D42+D45+D48+D51+D54+D59</f>
        <v>0</v>
      </c>
      <c r="E64" s="11">
        <f aca="true" t="shared" si="22" ref="E64:M64">+E8+E11+E14+E19+E22+E25+E28+E33+E36+E39+E42+E45+E48+E51+E54+E59</f>
        <v>28969.600000000002</v>
      </c>
      <c r="F64" s="11">
        <f t="shared" si="22"/>
        <v>384180.85000000003</v>
      </c>
      <c r="G64" s="11">
        <f t="shared" si="22"/>
        <v>3428.12</v>
      </c>
      <c r="H64" s="11">
        <f t="shared" si="22"/>
        <v>0</v>
      </c>
      <c r="I64" s="11">
        <f t="shared" si="22"/>
        <v>0</v>
      </c>
      <c r="J64" s="11">
        <f t="shared" si="22"/>
        <v>0</v>
      </c>
      <c r="K64" s="11">
        <f t="shared" si="22"/>
        <v>0</v>
      </c>
      <c r="L64" s="11">
        <f t="shared" si="22"/>
        <v>0</v>
      </c>
      <c r="M64" s="11">
        <f t="shared" si="22"/>
        <v>0</v>
      </c>
    </row>
    <row r="65" spans="1:13" ht="12.75">
      <c r="A65" s="4" t="s">
        <v>60</v>
      </c>
      <c r="C65" s="11">
        <f>+C9+C12+C15+C17+C20+C26+C23+C29+C31+C34+C37+C40+C43+C46+C49+C52+C55+C57+C60</f>
        <v>1769417.1479999998</v>
      </c>
      <c r="D65" s="11">
        <f>+D9+D12+D15+D17+D20+D26+D23+D29+D31+D34+D37+D40+D43+D46+D49+D52+D55+D57+D60</f>
        <v>760122.055</v>
      </c>
      <c r="E65" s="11">
        <f>+E9+E12+E15+E17+E20+E26+E23+E29+E31+E34+E37+E40+E43+E46+E49+E52+E55+E57+E60</f>
        <v>125847.44399999999</v>
      </c>
      <c r="F65" s="11">
        <f>+F9+F12+F15+F17+F20+F26+F23+F29+F31+F34+F37+F40+F43+F46+F49+F52+F55+F57+F60</f>
        <v>641630.9060000001</v>
      </c>
      <c r="G65" s="11">
        <f>+G9+G12+G15+G17+G20+G26+G23+G29+G31+G34+G37+G40+G43+G46+G49+G52+G55+G57+G60</f>
        <v>26391.111000000004</v>
      </c>
      <c r="H65" s="11">
        <f>+H9+H12+H15+H17+H20+H26+H23+H29+H31+H34+H37+H40+H43+H46+H49+H52+H55+H57+H60</f>
        <v>64142.21999999999</v>
      </c>
      <c r="I65" s="11">
        <f>+I9+I12+I15+I17+I20+I26+I23+I29+I31+I34+I37+I40+I43+I46+I49+I52+I55+I57+I60</f>
        <v>0</v>
      </c>
      <c r="J65" s="11">
        <f>+J9+J12+J15+J17+J20+J26+J23+J29+J31+J34+J37+J40+J43+J46+J49+J52+J55+J57+J60</f>
        <v>64213.155999999995</v>
      </c>
      <c r="K65" s="11">
        <f>+K9+K12+K15+K17+K20+K26+K23+K29+K31+K34+K37+K40+K43+K46+K49+K52+K55+K57+K60</f>
        <v>87070.25600000001</v>
      </c>
      <c r="L65" s="11">
        <f>+L9+L12+L15+L17+L20+L26+L23+L29+L31+L34+L37+L40+L43+L46+L49+L52+L55+L57+L60</f>
        <v>0</v>
      </c>
      <c r="M65" s="11">
        <f>+M9+M12+M15+M17+M20+M26+M23+M29+M31+M34+M37+M40+M43+M46+M49+M52+M55+M57+M60</f>
        <v>0</v>
      </c>
    </row>
    <row r="66" spans="3:13" ht="12.75"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3:13" ht="12.75"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3:13" ht="12.75">
      <c r="C68" s="12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3:13" ht="12.75"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</sheetData>
  <printOptions/>
  <pageMargins left="0.75" right="0.75" top="1" bottom="1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1"/>
  <sheetViews>
    <sheetView tabSelected="1" workbookViewId="0" topLeftCell="A42">
      <selection activeCell="C67" sqref="C67"/>
    </sheetView>
  </sheetViews>
  <sheetFormatPr defaultColWidth="11.421875" defaultRowHeight="12.75"/>
  <cols>
    <col min="1" max="1" width="22.140625" style="0" customWidth="1"/>
    <col min="2" max="2" width="11.7109375" style="0" customWidth="1"/>
    <col min="9" max="9" width="10.00390625" style="0" customWidth="1"/>
    <col min="10" max="10" width="8.7109375" style="0" customWidth="1"/>
    <col min="11" max="11" width="10.00390625" style="0" customWidth="1"/>
    <col min="12" max="12" width="9.7109375" style="0" customWidth="1"/>
    <col min="13" max="13" width="8.8515625" style="0" customWidth="1"/>
  </cols>
  <sheetData>
    <row r="1" spans="1:3" ht="12.75">
      <c r="A1" s="4" t="s">
        <v>62</v>
      </c>
      <c r="C1" s="5"/>
    </row>
    <row r="2" spans="1:3" ht="12.75">
      <c r="A2" s="1" t="s">
        <v>0</v>
      </c>
      <c r="C2" s="5"/>
    </row>
    <row r="3" spans="1:3" ht="12.75">
      <c r="A3" s="4"/>
      <c r="C3" s="5"/>
    </row>
    <row r="4" spans="1:3" ht="12.75">
      <c r="A4" s="4" t="s">
        <v>61</v>
      </c>
      <c r="C4" s="5"/>
    </row>
    <row r="5" ht="12.75">
      <c r="C5" s="5"/>
    </row>
    <row r="6" spans="1:13" ht="12.75">
      <c r="A6" s="4" t="s">
        <v>3</v>
      </c>
      <c r="B6" s="4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6" t="s">
        <v>9</v>
      </c>
      <c r="H6" s="6" t="s">
        <v>10</v>
      </c>
      <c r="I6" s="6" t="s">
        <v>11</v>
      </c>
      <c r="J6" s="6" t="s">
        <v>12</v>
      </c>
      <c r="K6" s="6" t="s">
        <v>13</v>
      </c>
      <c r="L6" s="6" t="s">
        <v>14</v>
      </c>
      <c r="M6" s="6" t="s">
        <v>15</v>
      </c>
    </row>
    <row r="7" spans="1:13" ht="12.75">
      <c r="A7" t="s">
        <v>16</v>
      </c>
      <c r="B7" t="s">
        <v>17</v>
      </c>
      <c r="C7" s="10">
        <f>SUM(D7:M7)</f>
        <v>4061</v>
      </c>
      <c r="D7" s="10">
        <v>3539</v>
      </c>
      <c r="E7" s="10">
        <v>125</v>
      </c>
      <c r="F7" s="10">
        <v>152</v>
      </c>
      <c r="G7" s="10">
        <v>1</v>
      </c>
      <c r="H7" s="10">
        <v>3</v>
      </c>
      <c r="I7" s="10">
        <v>0</v>
      </c>
      <c r="J7" s="10">
        <v>154</v>
      </c>
      <c r="K7" s="10">
        <v>87</v>
      </c>
      <c r="L7" s="10">
        <v>0</v>
      </c>
      <c r="M7" s="10">
        <v>0</v>
      </c>
    </row>
    <row r="8" spans="1:13" ht="12.75">
      <c r="A8" t="s">
        <v>16</v>
      </c>
      <c r="B8" t="s">
        <v>18</v>
      </c>
      <c r="C8" s="10">
        <f aca="true" t="shared" si="0" ref="C8:C60">SUM(D8:M8)</f>
        <v>12</v>
      </c>
      <c r="D8" s="10">
        <v>0</v>
      </c>
      <c r="E8" s="10">
        <v>0</v>
      </c>
      <c r="F8" s="10">
        <v>12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</row>
    <row r="9" spans="1:13" ht="12.75">
      <c r="A9" s="4" t="s">
        <v>19</v>
      </c>
      <c r="C9" s="11">
        <f t="shared" si="0"/>
        <v>4073</v>
      </c>
      <c r="D9" s="11">
        <f>+D7+D8</f>
        <v>3539</v>
      </c>
      <c r="E9" s="11">
        <f aca="true" t="shared" si="1" ref="E9:M9">+E7+E8</f>
        <v>125</v>
      </c>
      <c r="F9" s="11">
        <f t="shared" si="1"/>
        <v>164</v>
      </c>
      <c r="G9" s="11">
        <f t="shared" si="1"/>
        <v>1</v>
      </c>
      <c r="H9" s="11">
        <f t="shared" si="1"/>
        <v>3</v>
      </c>
      <c r="I9" s="11">
        <f t="shared" si="1"/>
        <v>0</v>
      </c>
      <c r="J9" s="11">
        <f t="shared" si="1"/>
        <v>154</v>
      </c>
      <c r="K9" s="11">
        <f t="shared" si="1"/>
        <v>87</v>
      </c>
      <c r="L9" s="11">
        <f t="shared" si="1"/>
        <v>0</v>
      </c>
      <c r="M9" s="11">
        <f t="shared" si="1"/>
        <v>0</v>
      </c>
    </row>
    <row r="10" spans="1:13" ht="12.75">
      <c r="A10" t="s">
        <v>20</v>
      </c>
      <c r="B10" t="s">
        <v>17</v>
      </c>
      <c r="C10" s="10">
        <f t="shared" si="0"/>
        <v>2383</v>
      </c>
      <c r="D10" s="10">
        <v>2137</v>
      </c>
      <c r="E10" s="10">
        <v>71</v>
      </c>
      <c r="F10" s="10">
        <v>77</v>
      </c>
      <c r="G10" s="10">
        <v>2</v>
      </c>
      <c r="H10" s="10">
        <v>3</v>
      </c>
      <c r="I10" s="10">
        <v>0</v>
      </c>
      <c r="J10" s="10">
        <v>57</v>
      </c>
      <c r="K10" s="10">
        <v>36</v>
      </c>
      <c r="L10" s="10">
        <v>0</v>
      </c>
      <c r="M10" s="10">
        <v>0</v>
      </c>
    </row>
    <row r="11" spans="1:13" ht="12.75">
      <c r="A11" t="s">
        <v>20</v>
      </c>
      <c r="B11" t="s">
        <v>18</v>
      </c>
      <c r="C11" s="10">
        <f t="shared" si="0"/>
        <v>4</v>
      </c>
      <c r="D11" s="10">
        <v>0</v>
      </c>
      <c r="E11" s="10">
        <v>0</v>
      </c>
      <c r="F11" s="10">
        <v>4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</row>
    <row r="12" spans="1:13" ht="12.75">
      <c r="A12" s="4" t="s">
        <v>21</v>
      </c>
      <c r="C12" s="11">
        <f t="shared" si="0"/>
        <v>2387</v>
      </c>
      <c r="D12" s="11">
        <f>+D10+D11</f>
        <v>2137</v>
      </c>
      <c r="E12" s="11">
        <f aca="true" t="shared" si="2" ref="E12:M12">+E10+E11</f>
        <v>71</v>
      </c>
      <c r="F12" s="11">
        <f t="shared" si="2"/>
        <v>81</v>
      </c>
      <c r="G12" s="11">
        <f t="shared" si="2"/>
        <v>2</v>
      </c>
      <c r="H12" s="11">
        <f t="shared" si="2"/>
        <v>3</v>
      </c>
      <c r="I12" s="11">
        <f t="shared" si="2"/>
        <v>0</v>
      </c>
      <c r="J12" s="11">
        <f t="shared" si="2"/>
        <v>57</v>
      </c>
      <c r="K12" s="11">
        <f t="shared" si="2"/>
        <v>36</v>
      </c>
      <c r="L12" s="11">
        <f t="shared" si="2"/>
        <v>0</v>
      </c>
      <c r="M12" s="11">
        <f t="shared" si="2"/>
        <v>0</v>
      </c>
    </row>
    <row r="13" spans="1:13" ht="12.75">
      <c r="A13" t="s">
        <v>22</v>
      </c>
      <c r="B13" t="s">
        <v>17</v>
      </c>
      <c r="C13" s="10">
        <f t="shared" si="0"/>
        <v>6684</v>
      </c>
      <c r="D13" s="10">
        <v>6255</v>
      </c>
      <c r="E13" s="10">
        <v>147</v>
      </c>
      <c r="F13" s="10">
        <v>162</v>
      </c>
      <c r="G13" s="10">
        <v>1</v>
      </c>
      <c r="H13" s="10">
        <v>5</v>
      </c>
      <c r="I13" s="10">
        <v>0</v>
      </c>
      <c r="J13" s="10">
        <v>18</v>
      </c>
      <c r="K13" s="10">
        <v>96</v>
      </c>
      <c r="L13" s="10">
        <v>0</v>
      </c>
      <c r="M13" s="10">
        <v>0</v>
      </c>
    </row>
    <row r="14" spans="1:13" ht="12.75">
      <c r="A14" t="s">
        <v>22</v>
      </c>
      <c r="B14" t="s">
        <v>18</v>
      </c>
      <c r="C14" s="10">
        <f t="shared" si="0"/>
        <v>7</v>
      </c>
      <c r="D14" s="10">
        <v>0</v>
      </c>
      <c r="E14" s="10">
        <v>0</v>
      </c>
      <c r="F14" s="10">
        <v>7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</row>
    <row r="15" spans="1:13" ht="12.75">
      <c r="A15" s="4" t="s">
        <v>23</v>
      </c>
      <c r="C15" s="11">
        <f t="shared" si="0"/>
        <v>6691</v>
      </c>
      <c r="D15" s="11">
        <f>+D13+D14</f>
        <v>6255</v>
      </c>
      <c r="E15" s="11">
        <f aca="true" t="shared" si="3" ref="E15:M15">+E13+E14</f>
        <v>147</v>
      </c>
      <c r="F15" s="11">
        <f t="shared" si="3"/>
        <v>169</v>
      </c>
      <c r="G15" s="11">
        <f t="shared" si="3"/>
        <v>1</v>
      </c>
      <c r="H15" s="11">
        <f t="shared" si="3"/>
        <v>5</v>
      </c>
      <c r="I15" s="11">
        <f t="shared" si="3"/>
        <v>0</v>
      </c>
      <c r="J15" s="11">
        <f t="shared" si="3"/>
        <v>18</v>
      </c>
      <c r="K15" s="11">
        <f t="shared" si="3"/>
        <v>96</v>
      </c>
      <c r="L15" s="11">
        <f t="shared" si="3"/>
        <v>0</v>
      </c>
      <c r="M15" s="11">
        <f t="shared" si="3"/>
        <v>0</v>
      </c>
    </row>
    <row r="16" spans="1:13" ht="12.75">
      <c r="A16" t="s">
        <v>24</v>
      </c>
      <c r="B16" t="s">
        <v>17</v>
      </c>
      <c r="C16" s="10">
        <f t="shared" si="0"/>
        <v>2267</v>
      </c>
      <c r="D16" s="10">
        <v>2078</v>
      </c>
      <c r="E16" s="10">
        <v>61</v>
      </c>
      <c r="F16" s="10">
        <v>64</v>
      </c>
      <c r="G16" s="10">
        <v>0</v>
      </c>
      <c r="H16" s="10">
        <v>3</v>
      </c>
      <c r="I16" s="10">
        <v>0</v>
      </c>
      <c r="J16" s="10">
        <v>11</v>
      </c>
      <c r="K16" s="10">
        <v>50</v>
      </c>
      <c r="L16" s="10">
        <v>0</v>
      </c>
      <c r="M16" s="10">
        <v>0</v>
      </c>
    </row>
    <row r="17" spans="1:13" ht="12.75">
      <c r="A17" s="4" t="s">
        <v>25</v>
      </c>
      <c r="C17" s="11">
        <f t="shared" si="0"/>
        <v>2267</v>
      </c>
      <c r="D17" s="11">
        <f>+D16</f>
        <v>2078</v>
      </c>
      <c r="E17" s="11">
        <f aca="true" t="shared" si="4" ref="E17:M17">+E16</f>
        <v>61</v>
      </c>
      <c r="F17" s="11">
        <f t="shared" si="4"/>
        <v>64</v>
      </c>
      <c r="G17" s="11">
        <f t="shared" si="4"/>
        <v>0</v>
      </c>
      <c r="H17" s="11">
        <f t="shared" si="4"/>
        <v>3</v>
      </c>
      <c r="I17" s="11">
        <f t="shared" si="4"/>
        <v>0</v>
      </c>
      <c r="J17" s="11">
        <f t="shared" si="4"/>
        <v>11</v>
      </c>
      <c r="K17" s="11">
        <f t="shared" si="4"/>
        <v>50</v>
      </c>
      <c r="L17" s="11">
        <f t="shared" si="4"/>
        <v>0</v>
      </c>
      <c r="M17" s="11">
        <f t="shared" si="4"/>
        <v>0</v>
      </c>
    </row>
    <row r="18" spans="1:13" ht="12.75">
      <c r="A18" t="s">
        <v>26</v>
      </c>
      <c r="B18" t="s">
        <v>17</v>
      </c>
      <c r="C18" s="10">
        <f t="shared" si="0"/>
        <v>2973</v>
      </c>
      <c r="D18" s="10">
        <v>2615</v>
      </c>
      <c r="E18" s="10">
        <v>111</v>
      </c>
      <c r="F18" s="10">
        <v>115</v>
      </c>
      <c r="G18" s="10">
        <v>5</v>
      </c>
      <c r="H18" s="10">
        <v>3</v>
      </c>
      <c r="I18" s="10">
        <v>0</v>
      </c>
      <c r="J18" s="10">
        <v>7</v>
      </c>
      <c r="K18" s="10">
        <v>117</v>
      </c>
      <c r="L18" s="10">
        <v>0</v>
      </c>
      <c r="M18" s="10">
        <v>0</v>
      </c>
    </row>
    <row r="19" spans="1:13" ht="12.75">
      <c r="A19" t="s">
        <v>26</v>
      </c>
      <c r="B19" t="s">
        <v>18</v>
      </c>
      <c r="C19" s="10">
        <f t="shared" si="0"/>
        <v>1</v>
      </c>
      <c r="D19" s="10">
        <v>0</v>
      </c>
      <c r="E19" s="10">
        <v>0</v>
      </c>
      <c r="F19" s="10">
        <v>1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</row>
    <row r="20" spans="1:13" ht="12.75">
      <c r="A20" s="4" t="s">
        <v>27</v>
      </c>
      <c r="C20" s="11">
        <f t="shared" si="0"/>
        <v>2974</v>
      </c>
      <c r="D20" s="11">
        <f>+D18+D19</f>
        <v>2615</v>
      </c>
      <c r="E20" s="11">
        <f aca="true" t="shared" si="5" ref="E20:M20">+E18+E19</f>
        <v>111</v>
      </c>
      <c r="F20" s="11">
        <f t="shared" si="5"/>
        <v>116</v>
      </c>
      <c r="G20" s="11">
        <f t="shared" si="5"/>
        <v>5</v>
      </c>
      <c r="H20" s="11">
        <f t="shared" si="5"/>
        <v>3</v>
      </c>
      <c r="I20" s="11">
        <f t="shared" si="5"/>
        <v>0</v>
      </c>
      <c r="J20" s="11">
        <f t="shared" si="5"/>
        <v>7</v>
      </c>
      <c r="K20" s="11">
        <f t="shared" si="5"/>
        <v>117</v>
      </c>
      <c r="L20" s="11">
        <f t="shared" si="5"/>
        <v>0</v>
      </c>
      <c r="M20" s="11">
        <f t="shared" si="5"/>
        <v>0</v>
      </c>
    </row>
    <row r="21" spans="1:13" ht="12.75">
      <c r="A21" t="s">
        <v>28</v>
      </c>
      <c r="B21" t="s">
        <v>17</v>
      </c>
      <c r="C21" s="10">
        <f t="shared" si="0"/>
        <v>47870</v>
      </c>
      <c r="D21" s="10">
        <v>40481</v>
      </c>
      <c r="E21" s="10">
        <v>3430</v>
      </c>
      <c r="F21" s="10">
        <v>3547</v>
      </c>
      <c r="G21" s="10">
        <v>30</v>
      </c>
      <c r="H21" s="10">
        <v>1</v>
      </c>
      <c r="I21" s="10">
        <v>0</v>
      </c>
      <c r="J21" s="10">
        <v>0</v>
      </c>
      <c r="K21" s="10">
        <v>381</v>
      </c>
      <c r="L21" s="10">
        <v>0</v>
      </c>
      <c r="M21" s="10">
        <v>0</v>
      </c>
    </row>
    <row r="22" spans="1:13" ht="12.75">
      <c r="A22" t="s">
        <v>28</v>
      </c>
      <c r="B22" t="s">
        <v>18</v>
      </c>
      <c r="C22" s="10">
        <f t="shared" si="0"/>
        <v>34</v>
      </c>
      <c r="D22" s="10">
        <v>0</v>
      </c>
      <c r="E22" s="10">
        <v>16</v>
      </c>
      <c r="F22" s="10">
        <v>18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</row>
    <row r="23" spans="1:13" ht="12.75">
      <c r="A23" s="4" t="s">
        <v>29</v>
      </c>
      <c r="C23" s="11">
        <f t="shared" si="0"/>
        <v>47904</v>
      </c>
      <c r="D23" s="11">
        <f>+D21+D22</f>
        <v>40481</v>
      </c>
      <c r="E23" s="11">
        <f aca="true" t="shared" si="6" ref="E23:M23">+E21+E22</f>
        <v>3446</v>
      </c>
      <c r="F23" s="11">
        <f t="shared" si="6"/>
        <v>3565</v>
      </c>
      <c r="G23" s="11">
        <f t="shared" si="6"/>
        <v>30</v>
      </c>
      <c r="H23" s="11">
        <f t="shared" si="6"/>
        <v>1</v>
      </c>
      <c r="I23" s="11">
        <f t="shared" si="6"/>
        <v>0</v>
      </c>
      <c r="J23" s="11">
        <f t="shared" si="6"/>
        <v>0</v>
      </c>
      <c r="K23" s="11">
        <f t="shared" si="6"/>
        <v>381</v>
      </c>
      <c r="L23" s="11">
        <f t="shared" si="6"/>
        <v>0</v>
      </c>
      <c r="M23" s="11">
        <f t="shared" si="6"/>
        <v>0</v>
      </c>
    </row>
    <row r="24" spans="1:13" ht="12.75">
      <c r="A24" t="s">
        <v>30</v>
      </c>
      <c r="B24" t="s">
        <v>31</v>
      </c>
      <c r="C24" s="10">
        <f t="shared" si="0"/>
        <v>9899</v>
      </c>
      <c r="D24" s="10">
        <v>8763</v>
      </c>
      <c r="E24" s="10">
        <v>950</v>
      </c>
      <c r="F24" s="10">
        <v>56</v>
      </c>
      <c r="G24" s="10">
        <v>3</v>
      </c>
      <c r="H24" s="10">
        <v>3</v>
      </c>
      <c r="I24" s="10">
        <v>0</v>
      </c>
      <c r="J24" s="10">
        <v>93</v>
      </c>
      <c r="K24" s="10">
        <v>31</v>
      </c>
      <c r="L24" s="10">
        <v>0</v>
      </c>
      <c r="M24" s="10">
        <v>0</v>
      </c>
    </row>
    <row r="25" spans="1:13" ht="12.75">
      <c r="A25" t="s">
        <v>30</v>
      </c>
      <c r="B25" t="s">
        <v>18</v>
      </c>
      <c r="C25" s="10">
        <f t="shared" si="0"/>
        <v>5</v>
      </c>
      <c r="D25" s="10">
        <v>0</v>
      </c>
      <c r="E25" s="10">
        <v>1</v>
      </c>
      <c r="F25" s="10">
        <v>4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</row>
    <row r="26" spans="1:13" ht="12.75">
      <c r="A26" s="4" t="s">
        <v>32</v>
      </c>
      <c r="C26" s="11">
        <f t="shared" si="0"/>
        <v>9904</v>
      </c>
      <c r="D26" s="11">
        <f>+D24+D25</f>
        <v>8763</v>
      </c>
      <c r="E26" s="11">
        <f aca="true" t="shared" si="7" ref="E26:M26">+E24+E25</f>
        <v>951</v>
      </c>
      <c r="F26" s="11">
        <f t="shared" si="7"/>
        <v>60</v>
      </c>
      <c r="G26" s="11">
        <f t="shared" si="7"/>
        <v>3</v>
      </c>
      <c r="H26" s="11">
        <f t="shared" si="7"/>
        <v>3</v>
      </c>
      <c r="I26" s="11">
        <f t="shared" si="7"/>
        <v>0</v>
      </c>
      <c r="J26" s="11">
        <f t="shared" si="7"/>
        <v>93</v>
      </c>
      <c r="K26" s="11">
        <f t="shared" si="7"/>
        <v>31</v>
      </c>
      <c r="L26" s="11">
        <f t="shared" si="7"/>
        <v>0</v>
      </c>
      <c r="M26" s="11">
        <f t="shared" si="7"/>
        <v>0</v>
      </c>
    </row>
    <row r="27" spans="1:13" ht="12.75">
      <c r="A27" t="s">
        <v>33</v>
      </c>
      <c r="B27" t="s">
        <v>17</v>
      </c>
      <c r="C27" s="10">
        <f t="shared" si="0"/>
        <v>21082</v>
      </c>
      <c r="D27" s="10">
        <v>20259</v>
      </c>
      <c r="E27" s="10">
        <v>332</v>
      </c>
      <c r="F27" s="10">
        <v>373</v>
      </c>
      <c r="G27" s="10">
        <v>6</v>
      </c>
      <c r="H27" s="10">
        <v>2</v>
      </c>
      <c r="I27" s="10">
        <v>0</v>
      </c>
      <c r="J27" s="10">
        <v>10</v>
      </c>
      <c r="K27" s="10">
        <v>100</v>
      </c>
      <c r="L27" s="10">
        <v>0</v>
      </c>
      <c r="M27" s="10">
        <v>0</v>
      </c>
    </row>
    <row r="28" spans="1:13" ht="12.75">
      <c r="A28" t="s">
        <v>33</v>
      </c>
      <c r="B28" t="s">
        <v>18</v>
      </c>
      <c r="C28" s="10">
        <f t="shared" si="0"/>
        <v>12</v>
      </c>
      <c r="D28" s="10">
        <v>0</v>
      </c>
      <c r="E28" s="10">
        <v>0</v>
      </c>
      <c r="F28" s="10">
        <v>12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</row>
    <row r="29" spans="1:13" ht="12.75">
      <c r="A29" s="4" t="s">
        <v>34</v>
      </c>
      <c r="C29" s="11">
        <f t="shared" si="0"/>
        <v>21094</v>
      </c>
      <c r="D29" s="11">
        <f>+D27+D28</f>
        <v>20259</v>
      </c>
      <c r="E29" s="11">
        <f aca="true" t="shared" si="8" ref="E29:M29">+E27+E28</f>
        <v>332</v>
      </c>
      <c r="F29" s="11">
        <f t="shared" si="8"/>
        <v>385</v>
      </c>
      <c r="G29" s="11">
        <f t="shared" si="8"/>
        <v>6</v>
      </c>
      <c r="H29" s="11">
        <f t="shared" si="8"/>
        <v>2</v>
      </c>
      <c r="I29" s="11">
        <f t="shared" si="8"/>
        <v>0</v>
      </c>
      <c r="J29" s="11">
        <f t="shared" si="8"/>
        <v>10</v>
      </c>
      <c r="K29" s="11">
        <f t="shared" si="8"/>
        <v>100</v>
      </c>
      <c r="L29" s="11">
        <f t="shared" si="8"/>
        <v>0</v>
      </c>
      <c r="M29" s="11">
        <f t="shared" si="8"/>
        <v>0</v>
      </c>
    </row>
    <row r="30" spans="1:13" ht="12.75">
      <c r="A30" t="s">
        <v>35</v>
      </c>
      <c r="B30" t="s">
        <v>17</v>
      </c>
      <c r="C30" s="10">
        <f t="shared" si="0"/>
        <v>2651</v>
      </c>
      <c r="D30" s="10">
        <v>2387</v>
      </c>
      <c r="E30" s="10">
        <v>84</v>
      </c>
      <c r="F30" s="10">
        <v>88</v>
      </c>
      <c r="G30" s="10">
        <v>0</v>
      </c>
      <c r="H30" s="10">
        <v>3</v>
      </c>
      <c r="I30" s="10">
        <v>0</v>
      </c>
      <c r="J30" s="10">
        <v>2</v>
      </c>
      <c r="K30" s="10">
        <v>87</v>
      </c>
      <c r="L30" s="10">
        <v>0</v>
      </c>
      <c r="M30" s="10">
        <v>0</v>
      </c>
    </row>
    <row r="31" spans="1:13" ht="12.75">
      <c r="A31" s="4" t="s">
        <v>36</v>
      </c>
      <c r="C31" s="11">
        <f t="shared" si="0"/>
        <v>2651</v>
      </c>
      <c r="D31" s="11">
        <f>+D30</f>
        <v>2387</v>
      </c>
      <c r="E31" s="11">
        <f aca="true" t="shared" si="9" ref="E31:M31">+E30</f>
        <v>84</v>
      </c>
      <c r="F31" s="11">
        <f t="shared" si="9"/>
        <v>88</v>
      </c>
      <c r="G31" s="11">
        <f t="shared" si="9"/>
        <v>0</v>
      </c>
      <c r="H31" s="11">
        <f t="shared" si="9"/>
        <v>3</v>
      </c>
      <c r="I31" s="11">
        <f t="shared" si="9"/>
        <v>0</v>
      </c>
      <c r="J31" s="11">
        <f t="shared" si="9"/>
        <v>2</v>
      </c>
      <c r="K31" s="11">
        <f t="shared" si="9"/>
        <v>87</v>
      </c>
      <c r="L31" s="11">
        <f t="shared" si="9"/>
        <v>0</v>
      </c>
      <c r="M31" s="11">
        <f t="shared" si="9"/>
        <v>0</v>
      </c>
    </row>
    <row r="32" spans="1:13" ht="12.75">
      <c r="A32" t="s">
        <v>37</v>
      </c>
      <c r="B32" t="s">
        <v>17</v>
      </c>
      <c r="C32" s="10">
        <f t="shared" si="0"/>
        <v>6715</v>
      </c>
      <c r="D32" s="10">
        <v>6266</v>
      </c>
      <c r="E32" s="10">
        <v>146</v>
      </c>
      <c r="F32" s="10">
        <v>148</v>
      </c>
      <c r="G32" s="10">
        <v>8</v>
      </c>
      <c r="H32" s="10">
        <v>5</v>
      </c>
      <c r="I32" s="10">
        <v>0</v>
      </c>
      <c r="J32" s="10">
        <v>0</v>
      </c>
      <c r="K32" s="10">
        <v>142</v>
      </c>
      <c r="L32" s="10">
        <v>0</v>
      </c>
      <c r="M32" s="10">
        <v>0</v>
      </c>
    </row>
    <row r="33" spans="1:13" ht="12.75">
      <c r="A33" t="s">
        <v>37</v>
      </c>
      <c r="B33" t="s">
        <v>18</v>
      </c>
      <c r="C33" s="10">
        <f t="shared" si="0"/>
        <v>3</v>
      </c>
      <c r="D33" s="10">
        <v>0</v>
      </c>
      <c r="E33" s="10">
        <v>0</v>
      </c>
      <c r="F33" s="10">
        <v>3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</row>
    <row r="34" spans="1:13" ht="12.75">
      <c r="A34" s="4" t="s">
        <v>38</v>
      </c>
      <c r="C34" s="11">
        <f t="shared" si="0"/>
        <v>6718</v>
      </c>
      <c r="D34" s="11">
        <f>+D32+D33</f>
        <v>6266</v>
      </c>
      <c r="E34" s="11">
        <f aca="true" t="shared" si="10" ref="E34:M34">+E32+E33</f>
        <v>146</v>
      </c>
      <c r="F34" s="11">
        <f t="shared" si="10"/>
        <v>151</v>
      </c>
      <c r="G34" s="11">
        <f t="shared" si="10"/>
        <v>8</v>
      </c>
      <c r="H34" s="11">
        <f t="shared" si="10"/>
        <v>5</v>
      </c>
      <c r="I34" s="11">
        <f t="shared" si="10"/>
        <v>0</v>
      </c>
      <c r="J34" s="11">
        <f t="shared" si="10"/>
        <v>0</v>
      </c>
      <c r="K34" s="11">
        <f t="shared" si="10"/>
        <v>142</v>
      </c>
      <c r="L34" s="11">
        <f t="shared" si="10"/>
        <v>0</v>
      </c>
      <c r="M34" s="11">
        <f t="shared" si="10"/>
        <v>0</v>
      </c>
    </row>
    <row r="35" spans="1:13" ht="12.75">
      <c r="A35" t="s">
        <v>39</v>
      </c>
      <c r="B35" t="s">
        <v>17</v>
      </c>
      <c r="C35" s="10">
        <f t="shared" si="0"/>
        <v>14606</v>
      </c>
      <c r="D35" s="10">
        <v>13354</v>
      </c>
      <c r="E35" s="10">
        <v>479</v>
      </c>
      <c r="F35" s="10">
        <v>511</v>
      </c>
      <c r="G35" s="10">
        <v>7</v>
      </c>
      <c r="H35" s="10">
        <v>5</v>
      </c>
      <c r="I35" s="10">
        <v>0</v>
      </c>
      <c r="J35" s="10">
        <v>131</v>
      </c>
      <c r="K35" s="10">
        <v>119</v>
      </c>
      <c r="L35" s="10">
        <v>0</v>
      </c>
      <c r="M35" s="10">
        <v>0</v>
      </c>
    </row>
    <row r="36" spans="1:13" ht="12.75">
      <c r="A36" t="s">
        <v>39</v>
      </c>
      <c r="B36" t="s">
        <v>18</v>
      </c>
      <c r="C36" s="10">
        <f t="shared" si="0"/>
        <v>12</v>
      </c>
      <c r="D36" s="10">
        <v>0</v>
      </c>
      <c r="E36" s="10">
        <v>0</v>
      </c>
      <c r="F36" s="10">
        <v>12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</row>
    <row r="37" spans="1:13" ht="12.75">
      <c r="A37" s="4" t="s">
        <v>40</v>
      </c>
      <c r="C37" s="11">
        <f t="shared" si="0"/>
        <v>14618</v>
      </c>
      <c r="D37" s="11">
        <f>+D35+D36</f>
        <v>13354</v>
      </c>
      <c r="E37" s="11">
        <f aca="true" t="shared" si="11" ref="E37:M37">+E35+E36</f>
        <v>479</v>
      </c>
      <c r="F37" s="11">
        <f t="shared" si="11"/>
        <v>523</v>
      </c>
      <c r="G37" s="11">
        <f t="shared" si="11"/>
        <v>7</v>
      </c>
      <c r="H37" s="11">
        <f t="shared" si="11"/>
        <v>5</v>
      </c>
      <c r="I37" s="11">
        <f t="shared" si="11"/>
        <v>0</v>
      </c>
      <c r="J37" s="11">
        <f t="shared" si="11"/>
        <v>131</v>
      </c>
      <c r="K37" s="11">
        <f t="shared" si="11"/>
        <v>119</v>
      </c>
      <c r="L37" s="11">
        <f t="shared" si="11"/>
        <v>0</v>
      </c>
      <c r="M37" s="11">
        <f t="shared" si="11"/>
        <v>0</v>
      </c>
    </row>
    <row r="38" spans="1:13" ht="12.75">
      <c r="A38" t="s">
        <v>41</v>
      </c>
      <c r="B38" t="s">
        <v>17</v>
      </c>
      <c r="C38" s="10">
        <f t="shared" si="0"/>
        <v>32261</v>
      </c>
      <c r="D38" s="10">
        <v>30128</v>
      </c>
      <c r="E38" s="10">
        <v>941</v>
      </c>
      <c r="F38" s="10">
        <v>954</v>
      </c>
      <c r="G38" s="10">
        <v>16</v>
      </c>
      <c r="H38" s="10">
        <v>3</v>
      </c>
      <c r="I38" s="10">
        <v>0</v>
      </c>
      <c r="J38" s="10">
        <v>48</v>
      </c>
      <c r="K38" s="10">
        <v>171</v>
      </c>
      <c r="L38" s="10">
        <v>0</v>
      </c>
      <c r="M38" s="10">
        <v>0</v>
      </c>
    </row>
    <row r="39" spans="1:13" ht="12.75">
      <c r="A39" t="s">
        <v>41</v>
      </c>
      <c r="B39" t="s">
        <v>18</v>
      </c>
      <c r="C39" s="10">
        <f t="shared" si="0"/>
        <v>22</v>
      </c>
      <c r="D39" s="10">
        <v>0</v>
      </c>
      <c r="E39" s="10">
        <v>5</v>
      </c>
      <c r="F39" s="10">
        <v>17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</row>
    <row r="40" spans="1:13" ht="12.75">
      <c r="A40" s="4" t="s">
        <v>42</v>
      </c>
      <c r="C40" s="11">
        <f t="shared" si="0"/>
        <v>32283</v>
      </c>
      <c r="D40" s="11">
        <f>+D38+D39</f>
        <v>30128</v>
      </c>
      <c r="E40" s="11">
        <f aca="true" t="shared" si="12" ref="E40:M40">+E38+E39</f>
        <v>946</v>
      </c>
      <c r="F40" s="11">
        <f t="shared" si="12"/>
        <v>971</v>
      </c>
      <c r="G40" s="11">
        <f t="shared" si="12"/>
        <v>16</v>
      </c>
      <c r="H40" s="11">
        <f t="shared" si="12"/>
        <v>3</v>
      </c>
      <c r="I40" s="11">
        <f t="shared" si="12"/>
        <v>0</v>
      </c>
      <c r="J40" s="11">
        <f t="shared" si="12"/>
        <v>48</v>
      </c>
      <c r="K40" s="11">
        <f t="shared" si="12"/>
        <v>171</v>
      </c>
      <c r="L40" s="11">
        <f t="shared" si="12"/>
        <v>0</v>
      </c>
      <c r="M40" s="11">
        <f t="shared" si="12"/>
        <v>0</v>
      </c>
    </row>
    <row r="41" spans="1:13" ht="12.75">
      <c r="A41" t="s">
        <v>43</v>
      </c>
      <c r="B41" t="s">
        <v>17</v>
      </c>
      <c r="C41" s="10">
        <f t="shared" si="0"/>
        <v>24241</v>
      </c>
      <c r="D41" s="10">
        <v>23021</v>
      </c>
      <c r="E41" s="10">
        <v>517</v>
      </c>
      <c r="F41" s="10">
        <v>526</v>
      </c>
      <c r="G41" s="10">
        <v>17</v>
      </c>
      <c r="H41" s="10">
        <v>1</v>
      </c>
      <c r="I41" s="10">
        <v>0</v>
      </c>
      <c r="J41" s="10">
        <v>6</v>
      </c>
      <c r="K41" s="10">
        <v>153</v>
      </c>
      <c r="L41" s="10">
        <v>0</v>
      </c>
      <c r="M41" s="10">
        <v>0</v>
      </c>
    </row>
    <row r="42" spans="1:13" ht="12.75">
      <c r="A42" t="s">
        <v>43</v>
      </c>
      <c r="B42" t="s">
        <v>18</v>
      </c>
      <c r="C42" s="10">
        <f t="shared" si="0"/>
        <v>8</v>
      </c>
      <c r="D42" s="10">
        <v>0</v>
      </c>
      <c r="E42" s="10">
        <v>2</v>
      </c>
      <c r="F42" s="10">
        <v>5</v>
      </c>
      <c r="G42" s="10">
        <v>1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</row>
    <row r="43" spans="1:13" ht="12.75">
      <c r="A43" s="4" t="s">
        <v>44</v>
      </c>
      <c r="C43" s="11">
        <f t="shared" si="0"/>
        <v>24249</v>
      </c>
      <c r="D43" s="11">
        <f>+D41+D42</f>
        <v>23021</v>
      </c>
      <c r="E43" s="11">
        <f aca="true" t="shared" si="13" ref="E43:M43">+E41+E42</f>
        <v>519</v>
      </c>
      <c r="F43" s="11">
        <f t="shared" si="13"/>
        <v>531</v>
      </c>
      <c r="G43" s="11">
        <f t="shared" si="13"/>
        <v>18</v>
      </c>
      <c r="H43" s="11">
        <f t="shared" si="13"/>
        <v>1</v>
      </c>
      <c r="I43" s="11">
        <f t="shared" si="13"/>
        <v>0</v>
      </c>
      <c r="J43" s="11">
        <f t="shared" si="13"/>
        <v>6</v>
      </c>
      <c r="K43" s="11">
        <f t="shared" si="13"/>
        <v>153</v>
      </c>
      <c r="L43" s="11">
        <f t="shared" si="13"/>
        <v>0</v>
      </c>
      <c r="M43" s="11">
        <f t="shared" si="13"/>
        <v>0</v>
      </c>
    </row>
    <row r="44" spans="1:13" ht="12.75">
      <c r="A44" t="s">
        <v>45</v>
      </c>
      <c r="B44" t="s">
        <v>17</v>
      </c>
      <c r="C44" s="10">
        <f t="shared" si="0"/>
        <v>2970</v>
      </c>
      <c r="D44" s="10">
        <v>2679</v>
      </c>
      <c r="E44" s="10">
        <v>82</v>
      </c>
      <c r="F44" s="10">
        <v>89</v>
      </c>
      <c r="G44" s="10">
        <v>0</v>
      </c>
      <c r="H44" s="10">
        <v>6</v>
      </c>
      <c r="I44" s="10">
        <v>0</v>
      </c>
      <c r="J44" s="10">
        <v>51</v>
      </c>
      <c r="K44" s="10">
        <v>63</v>
      </c>
      <c r="L44" s="10">
        <v>0</v>
      </c>
      <c r="M44" s="10">
        <v>0</v>
      </c>
    </row>
    <row r="45" spans="1:13" ht="12.75">
      <c r="A45" t="s">
        <v>45</v>
      </c>
      <c r="B45" t="s">
        <v>18</v>
      </c>
      <c r="C45" s="10">
        <f t="shared" si="0"/>
        <v>4</v>
      </c>
      <c r="D45" s="10">
        <v>0</v>
      </c>
      <c r="E45" s="10">
        <v>0</v>
      </c>
      <c r="F45" s="10">
        <v>4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</row>
    <row r="46" spans="1:13" ht="12.75">
      <c r="A46" s="4" t="s">
        <v>46</v>
      </c>
      <c r="C46" s="11">
        <f t="shared" si="0"/>
        <v>2974</v>
      </c>
      <c r="D46" s="11">
        <f>+D44+D45</f>
        <v>2679</v>
      </c>
      <c r="E46" s="11">
        <f aca="true" t="shared" si="14" ref="E46:M46">+E44+E45</f>
        <v>82</v>
      </c>
      <c r="F46" s="11">
        <f t="shared" si="14"/>
        <v>93</v>
      </c>
      <c r="G46" s="11">
        <f t="shared" si="14"/>
        <v>0</v>
      </c>
      <c r="H46" s="11">
        <f t="shared" si="14"/>
        <v>6</v>
      </c>
      <c r="I46" s="11">
        <f t="shared" si="14"/>
        <v>0</v>
      </c>
      <c r="J46" s="11">
        <f t="shared" si="14"/>
        <v>51</v>
      </c>
      <c r="K46" s="11">
        <f t="shared" si="14"/>
        <v>63</v>
      </c>
      <c r="L46" s="11">
        <f t="shared" si="14"/>
        <v>0</v>
      </c>
      <c r="M46" s="11">
        <f t="shared" si="14"/>
        <v>0</v>
      </c>
    </row>
    <row r="47" spans="1:13" ht="12.75">
      <c r="A47" t="s">
        <v>47</v>
      </c>
      <c r="B47" t="s">
        <v>17</v>
      </c>
      <c r="C47" s="10">
        <f t="shared" si="0"/>
        <v>14700</v>
      </c>
      <c r="D47" s="10">
        <v>13630</v>
      </c>
      <c r="E47" s="10">
        <v>468</v>
      </c>
      <c r="F47" s="10">
        <v>498</v>
      </c>
      <c r="G47" s="10">
        <v>9</v>
      </c>
      <c r="H47" s="10">
        <v>1</v>
      </c>
      <c r="I47" s="10">
        <v>0</v>
      </c>
      <c r="J47" s="10">
        <v>11</v>
      </c>
      <c r="K47" s="10">
        <v>83</v>
      </c>
      <c r="L47" s="10">
        <v>0</v>
      </c>
      <c r="M47" s="10">
        <v>0</v>
      </c>
    </row>
    <row r="48" spans="1:13" ht="12.75">
      <c r="A48" t="s">
        <v>47</v>
      </c>
      <c r="B48" t="s">
        <v>18</v>
      </c>
      <c r="C48" s="10">
        <f t="shared" si="0"/>
        <v>14</v>
      </c>
      <c r="D48" s="10">
        <v>0</v>
      </c>
      <c r="E48" s="10">
        <v>1</v>
      </c>
      <c r="F48" s="10">
        <v>12</v>
      </c>
      <c r="G48" s="10">
        <v>1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</row>
    <row r="49" spans="1:13" ht="12.75">
      <c r="A49" s="4" t="s">
        <v>48</v>
      </c>
      <c r="C49" s="11">
        <f t="shared" si="0"/>
        <v>14714</v>
      </c>
      <c r="D49" s="11">
        <f>+D47+D48</f>
        <v>13630</v>
      </c>
      <c r="E49" s="11">
        <f aca="true" t="shared" si="15" ref="E49:M49">+E47+E48</f>
        <v>469</v>
      </c>
      <c r="F49" s="11">
        <f t="shared" si="15"/>
        <v>510</v>
      </c>
      <c r="G49" s="11">
        <f t="shared" si="15"/>
        <v>10</v>
      </c>
      <c r="H49" s="11">
        <f t="shared" si="15"/>
        <v>1</v>
      </c>
      <c r="I49" s="11">
        <f t="shared" si="15"/>
        <v>0</v>
      </c>
      <c r="J49" s="11">
        <f t="shared" si="15"/>
        <v>11</v>
      </c>
      <c r="K49" s="11">
        <f t="shared" si="15"/>
        <v>83</v>
      </c>
      <c r="L49" s="11">
        <f t="shared" si="15"/>
        <v>0</v>
      </c>
      <c r="M49" s="11">
        <f t="shared" si="15"/>
        <v>0</v>
      </c>
    </row>
    <row r="50" spans="1:13" ht="12.75">
      <c r="A50" t="s">
        <v>49</v>
      </c>
      <c r="B50" t="s">
        <v>17</v>
      </c>
      <c r="C50" s="10">
        <f t="shared" si="0"/>
        <v>5713</v>
      </c>
      <c r="D50" s="10">
        <v>5071</v>
      </c>
      <c r="E50" s="10">
        <v>196</v>
      </c>
      <c r="F50" s="10">
        <v>263</v>
      </c>
      <c r="G50" s="10">
        <v>3</v>
      </c>
      <c r="H50" s="10">
        <v>3</v>
      </c>
      <c r="I50" s="10">
        <v>0</v>
      </c>
      <c r="J50" s="10">
        <v>70</v>
      </c>
      <c r="K50" s="10">
        <v>107</v>
      </c>
      <c r="L50" s="10">
        <v>0</v>
      </c>
      <c r="M50" s="10">
        <v>0</v>
      </c>
    </row>
    <row r="51" spans="1:13" ht="12.75">
      <c r="A51" t="s">
        <v>49</v>
      </c>
      <c r="B51" t="s">
        <v>18</v>
      </c>
      <c r="C51" s="10">
        <f t="shared" si="0"/>
        <v>34</v>
      </c>
      <c r="D51" s="10">
        <v>0</v>
      </c>
      <c r="E51" s="10">
        <v>1</v>
      </c>
      <c r="F51" s="10">
        <v>33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</row>
    <row r="52" spans="1:13" ht="12.75">
      <c r="A52" s="4" t="s">
        <v>50</v>
      </c>
      <c r="C52" s="11">
        <f t="shared" si="0"/>
        <v>5747</v>
      </c>
      <c r="D52" s="11">
        <f>+D50+D51</f>
        <v>5071</v>
      </c>
      <c r="E52" s="11">
        <f aca="true" t="shared" si="16" ref="E52:M52">+E50+E51</f>
        <v>197</v>
      </c>
      <c r="F52" s="11">
        <f t="shared" si="16"/>
        <v>296</v>
      </c>
      <c r="G52" s="11">
        <f t="shared" si="16"/>
        <v>3</v>
      </c>
      <c r="H52" s="11">
        <f t="shared" si="16"/>
        <v>3</v>
      </c>
      <c r="I52" s="11">
        <f t="shared" si="16"/>
        <v>0</v>
      </c>
      <c r="J52" s="11">
        <f t="shared" si="16"/>
        <v>70</v>
      </c>
      <c r="K52" s="11">
        <f t="shared" si="16"/>
        <v>107</v>
      </c>
      <c r="L52" s="11">
        <f t="shared" si="16"/>
        <v>0</v>
      </c>
      <c r="M52" s="11">
        <f t="shared" si="16"/>
        <v>0</v>
      </c>
    </row>
    <row r="53" spans="1:13" ht="12.75">
      <c r="A53" t="s">
        <v>51</v>
      </c>
      <c r="B53" t="s">
        <v>17</v>
      </c>
      <c r="C53" s="10">
        <f t="shared" si="0"/>
        <v>1584</v>
      </c>
      <c r="D53" s="10">
        <v>1438</v>
      </c>
      <c r="E53" s="10">
        <v>43</v>
      </c>
      <c r="F53" s="10">
        <v>52</v>
      </c>
      <c r="G53" s="10">
        <v>0</v>
      </c>
      <c r="H53" s="10">
        <v>1</v>
      </c>
      <c r="I53" s="10">
        <v>0</v>
      </c>
      <c r="J53" s="10">
        <v>22</v>
      </c>
      <c r="K53" s="10">
        <v>28</v>
      </c>
      <c r="L53" s="10">
        <v>0</v>
      </c>
      <c r="M53" s="10">
        <v>0</v>
      </c>
    </row>
    <row r="54" spans="1:13" ht="12.75">
      <c r="A54" t="s">
        <v>51</v>
      </c>
      <c r="B54" t="s">
        <v>18</v>
      </c>
      <c r="C54" s="10">
        <f t="shared" si="0"/>
        <v>8</v>
      </c>
      <c r="D54" s="10">
        <v>0</v>
      </c>
      <c r="E54" s="10">
        <v>0</v>
      </c>
      <c r="F54" s="10">
        <v>8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</row>
    <row r="55" spans="1:13" ht="12.75">
      <c r="A55" s="4" t="s">
        <v>52</v>
      </c>
      <c r="C55" s="11">
        <f t="shared" si="0"/>
        <v>1592</v>
      </c>
      <c r="D55" s="11">
        <f>+D53+D54</f>
        <v>1438</v>
      </c>
      <c r="E55" s="11">
        <f aca="true" t="shared" si="17" ref="E55:M55">+E53+E54</f>
        <v>43</v>
      </c>
      <c r="F55" s="11">
        <f t="shared" si="17"/>
        <v>60</v>
      </c>
      <c r="G55" s="11">
        <f t="shared" si="17"/>
        <v>0</v>
      </c>
      <c r="H55" s="11">
        <f t="shared" si="17"/>
        <v>1</v>
      </c>
      <c r="I55" s="11">
        <f t="shared" si="17"/>
        <v>0</v>
      </c>
      <c r="J55" s="11">
        <f t="shared" si="17"/>
        <v>22</v>
      </c>
      <c r="K55" s="11">
        <f t="shared" si="17"/>
        <v>28</v>
      </c>
      <c r="L55" s="11">
        <f t="shared" si="17"/>
        <v>0</v>
      </c>
      <c r="M55" s="11">
        <f t="shared" si="17"/>
        <v>0</v>
      </c>
    </row>
    <row r="56" spans="1:13" ht="12.75">
      <c r="A56" t="s">
        <v>53</v>
      </c>
      <c r="B56" t="s">
        <v>17</v>
      </c>
      <c r="C56" s="10">
        <f t="shared" si="0"/>
        <v>2712</v>
      </c>
      <c r="D56" s="10">
        <v>2310</v>
      </c>
      <c r="E56" s="10">
        <v>113</v>
      </c>
      <c r="F56" s="10">
        <v>119</v>
      </c>
      <c r="G56" s="10">
        <v>5</v>
      </c>
      <c r="H56" s="10">
        <v>69</v>
      </c>
      <c r="I56" s="10">
        <v>0</v>
      </c>
      <c r="J56" s="10">
        <v>2</v>
      </c>
      <c r="K56" s="10">
        <v>94</v>
      </c>
      <c r="L56" s="10">
        <v>0</v>
      </c>
      <c r="M56" s="10">
        <v>0</v>
      </c>
    </row>
    <row r="57" spans="1:13" ht="12.75">
      <c r="A57" s="4" t="s">
        <v>54</v>
      </c>
      <c r="C57" s="11">
        <f t="shared" si="0"/>
        <v>2712</v>
      </c>
      <c r="D57" s="11">
        <f>+D56</f>
        <v>2310</v>
      </c>
      <c r="E57" s="11">
        <f aca="true" t="shared" si="18" ref="E57:M57">+E56</f>
        <v>113</v>
      </c>
      <c r="F57" s="11">
        <f t="shared" si="18"/>
        <v>119</v>
      </c>
      <c r="G57" s="11">
        <f t="shared" si="18"/>
        <v>5</v>
      </c>
      <c r="H57" s="11">
        <f t="shared" si="18"/>
        <v>69</v>
      </c>
      <c r="I57" s="11">
        <f t="shared" si="18"/>
        <v>0</v>
      </c>
      <c r="J57" s="11">
        <f t="shared" si="18"/>
        <v>2</v>
      </c>
      <c r="K57" s="11">
        <f t="shared" si="18"/>
        <v>94</v>
      </c>
      <c r="L57" s="11">
        <f t="shared" si="18"/>
        <v>0</v>
      </c>
      <c r="M57" s="11">
        <f t="shared" si="18"/>
        <v>0</v>
      </c>
    </row>
    <row r="58" spans="1:13" ht="12.75">
      <c r="A58" t="s">
        <v>55</v>
      </c>
      <c r="B58" t="s">
        <v>17</v>
      </c>
      <c r="C58" s="10">
        <f t="shared" si="0"/>
        <v>1637</v>
      </c>
      <c r="D58" s="10">
        <v>1478</v>
      </c>
      <c r="E58" s="10">
        <v>31</v>
      </c>
      <c r="F58" s="10">
        <v>39</v>
      </c>
      <c r="G58" s="10">
        <v>0</v>
      </c>
      <c r="H58" s="10">
        <v>44</v>
      </c>
      <c r="I58" s="10">
        <v>0</v>
      </c>
      <c r="J58" s="10">
        <v>12</v>
      </c>
      <c r="K58" s="10">
        <v>33</v>
      </c>
      <c r="L58" s="10">
        <v>0</v>
      </c>
      <c r="M58" s="10">
        <v>0</v>
      </c>
    </row>
    <row r="59" spans="1:13" ht="12.75">
      <c r="A59" t="s">
        <v>55</v>
      </c>
      <c r="B59" t="s">
        <v>18</v>
      </c>
      <c r="C59" s="10">
        <f t="shared" si="0"/>
        <v>7</v>
      </c>
      <c r="D59" s="10">
        <v>0</v>
      </c>
      <c r="E59" s="10">
        <v>0</v>
      </c>
      <c r="F59" s="10">
        <v>7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</row>
    <row r="60" spans="1:13" ht="12.75">
      <c r="A60" s="4" t="s">
        <v>56</v>
      </c>
      <c r="C60" s="11">
        <f t="shared" si="0"/>
        <v>1644</v>
      </c>
      <c r="D60" s="11">
        <f>+D58+D59</f>
        <v>1478</v>
      </c>
      <c r="E60" s="11">
        <f aca="true" t="shared" si="19" ref="E60:M60">+E58+E59</f>
        <v>31</v>
      </c>
      <c r="F60" s="11">
        <f t="shared" si="19"/>
        <v>46</v>
      </c>
      <c r="G60" s="11">
        <f t="shared" si="19"/>
        <v>0</v>
      </c>
      <c r="H60" s="11">
        <f t="shared" si="19"/>
        <v>44</v>
      </c>
      <c r="I60" s="11">
        <f t="shared" si="19"/>
        <v>0</v>
      </c>
      <c r="J60" s="11">
        <f t="shared" si="19"/>
        <v>12</v>
      </c>
      <c r="K60" s="11">
        <f t="shared" si="19"/>
        <v>33</v>
      </c>
      <c r="L60" s="11">
        <f t="shared" si="19"/>
        <v>0</v>
      </c>
      <c r="M60" s="11">
        <f t="shared" si="19"/>
        <v>0</v>
      </c>
    </row>
    <row r="61" spans="3:13" ht="12.75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3" ht="12.75">
      <c r="A62" s="4" t="s">
        <v>57</v>
      </c>
      <c r="C62" s="11">
        <f>+C7+C10+C13+C16+C18+C21+C27+C30+C32+C35+C38+C41+C44+C47+C50+C53+C56+C58</f>
        <v>197110</v>
      </c>
      <c r="D62" s="11">
        <f>+D7+D10+D13+D16+D18+D21+D27+D30+D32+D35+D38+D41+D44+D47+D50+D53+D56+D58</f>
        <v>179126</v>
      </c>
      <c r="E62" s="11">
        <f>+E7+E10+E13+E16+E18+E21+E27+E30+E32+E35+E38+E41+E44+E47+E50+E53+E56+E58</f>
        <v>7377</v>
      </c>
      <c r="F62" s="11">
        <f>+F7+F10+F13+F16+F18+F21+F27+F30+F32+F35+F38+F41+F44+F47+F50+F53+F56+F58</f>
        <v>7777</v>
      </c>
      <c r="G62" s="11">
        <f>+G7+G10+G13+G16+G18+G21+G27+G30+G32+G35+G38+G41+G44+G47+G50+G53+G56+G58</f>
        <v>110</v>
      </c>
      <c r="H62" s="11">
        <f>+H7+H10+H13+H16+H18+H21+H27+H30+H32+H35+H38+H41+H44+H47+H50+H53+H56+H58</f>
        <v>161</v>
      </c>
      <c r="I62" s="11">
        <f>+I7+I10+I13+I16+I18+I21+I27+I30+I32+I35+I38+I41+I44+I47+I50+I53+I56+I58</f>
        <v>0</v>
      </c>
      <c r="J62" s="11">
        <f>+J7+J10+J13+J16+J18+J21+J27+J30+J32+J35+J38+J41+J44+J47+J50+J53+J56+J58</f>
        <v>612</v>
      </c>
      <c r="K62" s="11">
        <f>+K7+K10+K13+K16+K18+K21+K27+K30+K32+K35+K38+K41+K44+K47+K50+K53+K56+K58</f>
        <v>1947</v>
      </c>
      <c r="L62" s="11">
        <f>+L7+L10+L13+L16+L18+L21+L27+L30+L32+L35+L38+L41+L44+L47+L50+L53+L56+L58</f>
        <v>0</v>
      </c>
      <c r="M62" s="11">
        <f>+M7+M10+M13+M16+M18+M21+M27+M30+M32+M35+M38+M41+M44+M47+M50+M53+M56+M58</f>
        <v>0</v>
      </c>
    </row>
    <row r="63" spans="1:13" ht="12.75">
      <c r="A63" s="4" t="s">
        <v>58</v>
      </c>
      <c r="C63" s="11">
        <f>+C24</f>
        <v>9899</v>
      </c>
      <c r="D63" s="11">
        <f aca="true" t="shared" si="20" ref="D63:M63">+D24</f>
        <v>8763</v>
      </c>
      <c r="E63" s="11">
        <f t="shared" si="20"/>
        <v>950</v>
      </c>
      <c r="F63" s="11">
        <f t="shared" si="20"/>
        <v>56</v>
      </c>
      <c r="G63" s="11">
        <f t="shared" si="20"/>
        <v>3</v>
      </c>
      <c r="H63" s="11">
        <f t="shared" si="20"/>
        <v>3</v>
      </c>
      <c r="I63" s="11">
        <f t="shared" si="20"/>
        <v>0</v>
      </c>
      <c r="J63" s="11">
        <f t="shared" si="20"/>
        <v>93</v>
      </c>
      <c r="K63" s="11">
        <f t="shared" si="20"/>
        <v>31</v>
      </c>
      <c r="L63" s="11">
        <f t="shared" si="20"/>
        <v>0</v>
      </c>
      <c r="M63" s="11">
        <f t="shared" si="20"/>
        <v>0</v>
      </c>
    </row>
    <row r="64" spans="1:13" ht="12.75">
      <c r="A64" s="4" t="s">
        <v>59</v>
      </c>
      <c r="C64" s="11">
        <f>+C8+C11+C14+C19+C22+C25+C28+C33+C36+C39+C42+C45+C48+C51+C54+C59</f>
        <v>187</v>
      </c>
      <c r="D64" s="11">
        <f aca="true" t="shared" si="21" ref="D64:M64">+D8+D11+D14+D19+D22+D25+D28+D33+D36+D39+D42+D45+D48+D51+D54+D59</f>
        <v>0</v>
      </c>
      <c r="E64" s="11">
        <f t="shared" si="21"/>
        <v>26</v>
      </c>
      <c r="F64" s="11">
        <f t="shared" si="21"/>
        <v>159</v>
      </c>
      <c r="G64" s="11">
        <f t="shared" si="21"/>
        <v>2</v>
      </c>
      <c r="H64" s="11">
        <f t="shared" si="21"/>
        <v>0</v>
      </c>
      <c r="I64" s="11">
        <f t="shared" si="21"/>
        <v>0</v>
      </c>
      <c r="J64" s="11">
        <f t="shared" si="21"/>
        <v>0</v>
      </c>
      <c r="K64" s="11">
        <f t="shared" si="21"/>
        <v>0</v>
      </c>
      <c r="L64" s="11">
        <f t="shared" si="21"/>
        <v>0</v>
      </c>
      <c r="M64" s="11">
        <f t="shared" si="21"/>
        <v>0</v>
      </c>
    </row>
    <row r="65" spans="1:13" ht="12.75">
      <c r="A65" s="4" t="s">
        <v>60</v>
      </c>
      <c r="C65" s="11">
        <f>+C9+C12+C15+C17+C20+C23+C26+C29+C31+C34+C37+C40+C43+C46+C49+C52+C55+C57+C60</f>
        <v>207196</v>
      </c>
      <c r="D65" s="11">
        <f>+D9+D12+D15+D17+D20+D23+D26+D29+D31+D34+D37+D40+D43+D46+D49+D52+D55+D57+D60</f>
        <v>187889</v>
      </c>
      <c r="E65" s="11">
        <f>+E9+E12+E15+E17+E20+E23+E26+E29+E31+E34+E37+E40+E43+E46+E49+E52+E55+E57+E60</f>
        <v>8353</v>
      </c>
      <c r="F65" s="11">
        <f>+F9+F12+F15+F17+F20+F23+F26+F29+F31+F34+F37+F40+F43+F46+F49+F52+F55+F57+F60</f>
        <v>7992</v>
      </c>
      <c r="G65" s="11">
        <f>+G9+G12+G15+G17+G20+G23+G26+G29+G31+G34+G37+G40+G43+G46+G49+G52+G55+G57+G60</f>
        <v>115</v>
      </c>
      <c r="H65" s="11">
        <f>+H9+H12+H15+H17+H20+H23+H26+H29+H31+H34+H37+H40+H43+H46+H49+H52+H55+H57+H60</f>
        <v>164</v>
      </c>
      <c r="I65" s="11">
        <f>+I9+I12+I15+I17+I20+I23+I26+I29+I31+I34+I37+I40+I43+I46+I49+I52+I55+I57+I60</f>
        <v>0</v>
      </c>
      <c r="J65" s="11">
        <f>+J9+J12+J15+J17+J20+J23+J26+J29+J31+J34+J37+J40+J43+J46+J49+J52+J55+J57+J60</f>
        <v>705</v>
      </c>
      <c r="K65" s="11">
        <f>+K9+K12+K15+K17+K20+K23+K26+K29+K31+K34+K37+K40+K43+K46+K49+K52+K55+K57+K60</f>
        <v>1978</v>
      </c>
      <c r="L65" s="11">
        <f>+L9+L12+L15+L17+L20+L23+L26+L29+L31+L34+L37+L40+L43+L46+L49+L52+L55+L57+L60</f>
        <v>0</v>
      </c>
      <c r="M65" s="11">
        <f>+M9+M12+M15+M17+M20+M23+M26+M29+M31+M34+M37+M40+M43+M46+M49+M52+M55+M57+M60</f>
        <v>0</v>
      </c>
    </row>
    <row r="66" spans="3:13" ht="12.75"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</row>
    <row r="67" spans="3:13" ht="12.75">
      <c r="C67" s="12"/>
      <c r="D67" s="9"/>
      <c r="E67" s="9"/>
      <c r="F67" s="9"/>
      <c r="G67" s="9"/>
      <c r="H67" s="9"/>
      <c r="I67" s="9"/>
      <c r="J67" s="9"/>
      <c r="K67" s="9"/>
      <c r="L67" s="9"/>
      <c r="M67" s="9"/>
    </row>
    <row r="68" spans="3:13" ht="12.75"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3:13" ht="12.75"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3:13" ht="12.75"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3:13" ht="12.75"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</sheetData>
  <printOptions/>
  <pageMargins left="0.75" right="0.75" top="1" bottom="1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2012-12-11T21:59:57Z</cp:lastPrinted>
  <dcterms:created xsi:type="dcterms:W3CDTF">2012-12-10T20:13:50Z</dcterms:created>
  <dcterms:modified xsi:type="dcterms:W3CDTF">2013-11-28T20:01:52Z</dcterms:modified>
  <cp:category/>
  <cp:version/>
  <cp:contentType/>
  <cp:contentStatus/>
</cp:coreProperties>
</file>