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tucumanfactur" sheetId="1" r:id="rId1"/>
    <sheet name="tucuma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<sst xmlns="http://schemas.openxmlformats.org/spreadsheetml/2006/main" count="185" uniqueCount="57">
  <si>
    <t>Provincia de TUCUMAN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</si>
  <si>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</si>
  <si>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</si>
  <si>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</si>
  <si>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</si>
  <si>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</si>
  <si>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</si>
  <si>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</si>
  <si>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</si>
  <si>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</si>
  <si>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</si>
  <si>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</si>
  <si>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</si>
  <si>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</si>
  <si>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</si>
  <si>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</si>
  <si>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Burruyacú</t>
  </si>
  <si>
    <t>EDET</t>
  </si>
  <si>
    <t>Total Burruyacú</t>
  </si>
  <si>
    <t>Capital</t>
  </si>
  <si>
    <t>GUMEM</t>
  </si>
  <si>
    <t>Total Capital</t>
  </si>
  <si>
    <t>Chicligasta</t>
  </si>
  <si>
    <t>Total Chicligasta</t>
  </si>
  <si>
    <t>Cruz Alta</t>
  </si>
  <si>
    <t>Total Cruz Alta</t>
  </si>
  <si>
    <t>Famaillá</t>
  </si>
  <si>
    <t>Total Famaillá</t>
  </si>
  <si>
    <t>Graneros</t>
  </si>
  <si>
    <t>Total Graneros</t>
  </si>
  <si>
    <t>Juan Bautista Alberdi</t>
  </si>
  <si>
    <t>Total Juan Bautista Alberdi</t>
  </si>
  <si>
    <t>La Cocha</t>
  </si>
  <si>
    <t>Total La Cocha</t>
  </si>
  <si>
    <t>Leales</t>
  </si>
  <si>
    <t>Total Leales</t>
  </si>
  <si>
    <t>Lules</t>
  </si>
  <si>
    <t>Total Lules</t>
  </si>
  <si>
    <t>Monteros</t>
  </si>
  <si>
    <t>Total Monteros</t>
  </si>
  <si>
    <t>Río Chico</t>
  </si>
  <si>
    <t>Total Río Chico</t>
  </si>
  <si>
    <t>Simoca</t>
  </si>
  <si>
    <t>Total Simoca</t>
  </si>
  <si>
    <t>Tafí del Valle</t>
  </si>
  <si>
    <t>Total Tafí del Valle</t>
  </si>
  <si>
    <t>Tafí Viejo</t>
  </si>
  <si>
    <t>Total Tafí Viejo</t>
  </si>
  <si>
    <t>Trancas</t>
  </si>
  <si>
    <t>Total Trancas</t>
  </si>
  <si>
    <t>Yerba Buena</t>
  </si>
  <si>
    <t>Total Yerba Buena</t>
  </si>
  <si>
    <t>TOTAL EDET</t>
  </si>
  <si>
    <t>TOTAL GUMEM,</t>
  </si>
  <si>
    <t>TOTAL TUCUMAN</t>
  </si>
  <si>
    <t>Cantidad de usuarios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</si>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</sst>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24">
      <selection activeCell="A53" sqref="A53:IV55"/>
    </sheetView>
  </sheetViews>
  <sheetFormatPr defaultColWidth="11.421875" defaultRowHeight="12.75"/>
  <cols>
    <col min="1" max="1" width="21.00390625" style="0" customWidth="1"/>
    <col min="9" max="9" width="10.00390625" style="0" customWidth="1"/>
    <col min="10" max="10" width="9.57421875" style="0" customWidth="1"/>
    <col min="11" max="11" width="9.28125" style="0" customWidth="1"/>
    <col min="12" max="12" width="8.57421875" style="0" customWidth="1"/>
    <col min="13" max="13" width="9.28125" style="0" customWidth="1"/>
  </cols>
  <sheetData>
    <row r="1" spans="1:13" ht="12.75">
      <c r="A1" s="1" t="s">
        <v>56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3" customFormat="1" ht="12.75">
      <c r="A7" s="13" t="s">
        <v>16</v>
      </c>
      <c r="B7" s="13" t="s">
        <v>17</v>
      </c>
      <c r="C7" s="10">
        <f>SUM(D7:M7)</f>
        <v>63996.202000000005</v>
      </c>
      <c r="D7" s="10">
        <v>25157.184</v>
      </c>
      <c r="E7" s="10">
        <v>9967.826</v>
      </c>
      <c r="F7" s="10">
        <v>25600.784</v>
      </c>
      <c r="G7" s="10">
        <v>0</v>
      </c>
      <c r="H7" s="10">
        <v>3270.408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s="15" customFormat="1" ht="12.75">
      <c r="A8" s="14" t="s">
        <v>18</v>
      </c>
      <c r="C8" s="11">
        <f aca="true" t="shared" si="0" ref="C8:C51">SUM(D8:M8)</f>
        <v>63996.202000000005</v>
      </c>
      <c r="D8" s="11">
        <f>+D7</f>
        <v>25157.184</v>
      </c>
      <c r="E8" s="11">
        <f aca="true" t="shared" si="1" ref="E8:M8">+E7</f>
        <v>9967.826</v>
      </c>
      <c r="F8" s="11">
        <f t="shared" si="1"/>
        <v>25600.784</v>
      </c>
      <c r="G8" s="11">
        <f t="shared" si="1"/>
        <v>0</v>
      </c>
      <c r="H8" s="11">
        <f t="shared" si="1"/>
        <v>3270.408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</row>
    <row r="9" spans="1:13" s="13" customFormat="1" ht="12.75">
      <c r="A9" s="13" t="s">
        <v>19</v>
      </c>
      <c r="B9" s="13" t="s">
        <v>17</v>
      </c>
      <c r="C9" s="10">
        <f t="shared" si="0"/>
        <v>966027.492</v>
      </c>
      <c r="D9" s="10">
        <v>557210.182</v>
      </c>
      <c r="E9" s="10">
        <v>205137.744</v>
      </c>
      <c r="F9" s="10">
        <v>173558.709</v>
      </c>
      <c r="G9" s="10">
        <v>0</v>
      </c>
      <c r="H9" s="10">
        <v>30120.857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s="13" customFormat="1" ht="12.75">
      <c r="A10" s="13" t="s">
        <v>19</v>
      </c>
      <c r="B10" s="13" t="s">
        <v>20</v>
      </c>
      <c r="C10" s="10">
        <f t="shared" si="0"/>
        <v>90838.20000000001</v>
      </c>
      <c r="D10" s="10">
        <v>0</v>
      </c>
      <c r="E10" s="10">
        <v>22207.68</v>
      </c>
      <c r="F10" s="10">
        <v>68630.52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2.75">
      <c r="A11" s="14" t="s">
        <v>21</v>
      </c>
      <c r="C11" s="11">
        <f t="shared" si="0"/>
        <v>1056865.692</v>
      </c>
      <c r="D11" s="11">
        <f>+D9+D10</f>
        <v>557210.182</v>
      </c>
      <c r="E11" s="11">
        <f aca="true" t="shared" si="2" ref="E11:M11">+E9+E10</f>
        <v>227345.424</v>
      </c>
      <c r="F11" s="11">
        <f t="shared" si="2"/>
        <v>242189.229</v>
      </c>
      <c r="G11" s="11">
        <f t="shared" si="2"/>
        <v>0</v>
      </c>
      <c r="H11" s="11">
        <f t="shared" si="2"/>
        <v>30120.857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</row>
    <row r="12" spans="1:13" s="13" customFormat="1" ht="12.75">
      <c r="A12" s="13" t="s">
        <v>22</v>
      </c>
      <c r="B12" s="13" t="s">
        <v>17</v>
      </c>
      <c r="C12" s="10">
        <f t="shared" si="0"/>
        <v>104365.284</v>
      </c>
      <c r="D12" s="10">
        <v>62169.336</v>
      </c>
      <c r="E12" s="10">
        <v>22380.871</v>
      </c>
      <c r="F12" s="10">
        <v>14193.676</v>
      </c>
      <c r="G12" s="10">
        <v>0</v>
      </c>
      <c r="H12" s="10">
        <v>5621.401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s="13" customFormat="1" ht="12.75">
      <c r="A13" s="13" t="s">
        <v>22</v>
      </c>
      <c r="B13" s="13" t="s">
        <v>20</v>
      </c>
      <c r="C13" s="10">
        <f t="shared" si="0"/>
        <v>316.42</v>
      </c>
      <c r="D13" s="10">
        <v>0</v>
      </c>
      <c r="E13" s="10">
        <v>316.42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15" customFormat="1" ht="12.75">
      <c r="A14" s="14" t="s">
        <v>23</v>
      </c>
      <c r="C14" s="11">
        <f t="shared" si="0"/>
        <v>104681.70400000001</v>
      </c>
      <c r="D14" s="11">
        <f>+D12+D13</f>
        <v>62169.336</v>
      </c>
      <c r="E14" s="11">
        <f aca="true" t="shared" si="3" ref="E14:M14">+E12+E13</f>
        <v>22697.290999999997</v>
      </c>
      <c r="F14" s="11">
        <f t="shared" si="3"/>
        <v>14193.676</v>
      </c>
      <c r="G14" s="11">
        <f t="shared" si="3"/>
        <v>0</v>
      </c>
      <c r="H14" s="11">
        <f t="shared" si="3"/>
        <v>5621.401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</row>
    <row r="15" spans="1:13" s="13" customFormat="1" ht="12.75">
      <c r="A15" s="13" t="s">
        <v>24</v>
      </c>
      <c r="B15" s="13" t="s">
        <v>17</v>
      </c>
      <c r="C15" s="10">
        <f t="shared" si="0"/>
        <v>233720.34100000001</v>
      </c>
      <c r="D15" s="10">
        <v>139501.774</v>
      </c>
      <c r="E15" s="10">
        <v>36609.571</v>
      </c>
      <c r="F15" s="10">
        <v>44490.481</v>
      </c>
      <c r="G15" s="10">
        <v>0</v>
      </c>
      <c r="H15" s="10">
        <v>13118.515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s="13" customFormat="1" ht="12.75">
      <c r="A16" s="13" t="s">
        <v>24</v>
      </c>
      <c r="B16" s="13" t="s">
        <v>20</v>
      </c>
      <c r="C16" s="10">
        <f t="shared" si="0"/>
        <v>2437.99</v>
      </c>
      <c r="D16" s="10">
        <v>0</v>
      </c>
      <c r="E16" s="10">
        <v>1330.46</v>
      </c>
      <c r="F16" s="10">
        <v>1107.53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s="15" customFormat="1" ht="12.75">
      <c r="A17" s="14" t="s">
        <v>25</v>
      </c>
      <c r="C17" s="11">
        <f t="shared" si="0"/>
        <v>236158.331</v>
      </c>
      <c r="D17" s="11">
        <f>+D15+D16</f>
        <v>139501.774</v>
      </c>
      <c r="E17" s="11">
        <f aca="true" t="shared" si="4" ref="E17:M17">+E15+E16</f>
        <v>37940.031</v>
      </c>
      <c r="F17" s="11">
        <f t="shared" si="4"/>
        <v>45598.011</v>
      </c>
      <c r="G17" s="11">
        <f t="shared" si="4"/>
        <v>0</v>
      </c>
      <c r="H17" s="11">
        <f t="shared" si="4"/>
        <v>13118.515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</row>
    <row r="18" spans="1:13" s="13" customFormat="1" ht="12.75">
      <c r="A18" s="13" t="s">
        <v>26</v>
      </c>
      <c r="B18" s="13" t="s">
        <v>17</v>
      </c>
      <c r="C18" s="10">
        <f t="shared" si="0"/>
        <v>42150.367</v>
      </c>
      <c r="D18" s="10">
        <v>23411.662</v>
      </c>
      <c r="E18" s="10">
        <v>8584.284</v>
      </c>
      <c r="F18" s="10">
        <v>7481.637</v>
      </c>
      <c r="G18" s="10">
        <v>0</v>
      </c>
      <c r="H18" s="10">
        <v>2672.784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s="13" customFormat="1" ht="12.75">
      <c r="A19" s="13" t="s">
        <v>26</v>
      </c>
      <c r="B19" s="13" t="s">
        <v>20</v>
      </c>
      <c r="C19" s="10">
        <f t="shared" si="0"/>
        <v>56253.16</v>
      </c>
      <c r="D19" s="10">
        <v>0</v>
      </c>
      <c r="E19" s="10">
        <v>0</v>
      </c>
      <c r="F19" s="10">
        <v>56253.16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s="15" customFormat="1" ht="12.75">
      <c r="A20" s="14" t="s">
        <v>27</v>
      </c>
      <c r="C20" s="11">
        <f t="shared" si="0"/>
        <v>98403.527</v>
      </c>
      <c r="D20" s="11">
        <f>+D18+D19</f>
        <v>23411.662</v>
      </c>
      <c r="E20" s="11">
        <f aca="true" t="shared" si="5" ref="E20:M20">+E18+E19</f>
        <v>8584.284</v>
      </c>
      <c r="F20" s="11">
        <f t="shared" si="5"/>
        <v>63734.797000000006</v>
      </c>
      <c r="G20" s="11">
        <f t="shared" si="5"/>
        <v>0</v>
      </c>
      <c r="H20" s="11">
        <f t="shared" si="5"/>
        <v>2672.784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</row>
    <row r="21" spans="1:13" s="13" customFormat="1" ht="12.75">
      <c r="A21" s="13" t="s">
        <v>28</v>
      </c>
      <c r="B21" s="13" t="s">
        <v>17</v>
      </c>
      <c r="C21" s="10">
        <f t="shared" si="0"/>
        <v>21243.286000000004</v>
      </c>
      <c r="D21" s="10">
        <v>7957.87</v>
      </c>
      <c r="E21" s="10">
        <v>2303.362</v>
      </c>
      <c r="F21" s="10">
        <v>10029.28</v>
      </c>
      <c r="G21" s="10">
        <v>0</v>
      </c>
      <c r="H21" s="10">
        <v>952.774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15" customFormat="1" ht="12.75">
      <c r="A22" s="14" t="s">
        <v>29</v>
      </c>
      <c r="C22" s="11">
        <f t="shared" si="0"/>
        <v>21243.286000000004</v>
      </c>
      <c r="D22" s="11">
        <f>+D21</f>
        <v>7957.87</v>
      </c>
      <c r="E22" s="11">
        <f aca="true" t="shared" si="6" ref="E22:M22">+E21</f>
        <v>2303.362</v>
      </c>
      <c r="F22" s="11">
        <f t="shared" si="6"/>
        <v>10029.28</v>
      </c>
      <c r="G22" s="11">
        <f t="shared" si="6"/>
        <v>0</v>
      </c>
      <c r="H22" s="11">
        <f t="shared" si="6"/>
        <v>952.774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</row>
    <row r="23" spans="1:13" s="13" customFormat="1" ht="12.75">
      <c r="A23" s="13" t="s">
        <v>30</v>
      </c>
      <c r="B23" s="13" t="s">
        <v>17</v>
      </c>
      <c r="C23" s="10">
        <f t="shared" si="0"/>
        <v>37226.881</v>
      </c>
      <c r="D23" s="10">
        <v>22524.798</v>
      </c>
      <c r="E23" s="10">
        <v>7693.292</v>
      </c>
      <c r="F23" s="10">
        <v>4304.233</v>
      </c>
      <c r="G23" s="10">
        <v>0</v>
      </c>
      <c r="H23" s="10">
        <v>2704.558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s="15" customFormat="1" ht="12.75">
      <c r="A24" s="14" t="s">
        <v>31</v>
      </c>
      <c r="C24" s="11">
        <f t="shared" si="0"/>
        <v>37226.881</v>
      </c>
      <c r="D24" s="11">
        <f>+D23</f>
        <v>22524.798</v>
      </c>
      <c r="E24" s="11">
        <f aca="true" t="shared" si="7" ref="E24:M24">+E23</f>
        <v>7693.292</v>
      </c>
      <c r="F24" s="11">
        <f t="shared" si="7"/>
        <v>4304.233</v>
      </c>
      <c r="G24" s="11">
        <f t="shared" si="7"/>
        <v>0</v>
      </c>
      <c r="H24" s="11">
        <f t="shared" si="7"/>
        <v>2704.558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</row>
    <row r="25" spans="1:13" s="13" customFormat="1" ht="12.75">
      <c r="A25" s="13" t="s">
        <v>32</v>
      </c>
      <c r="B25" s="13" t="s">
        <v>17</v>
      </c>
      <c r="C25" s="10">
        <f t="shared" si="0"/>
        <v>24841.221999999998</v>
      </c>
      <c r="D25" s="10">
        <v>13694.07</v>
      </c>
      <c r="E25" s="10">
        <v>4511.979</v>
      </c>
      <c r="F25" s="10">
        <v>5189.293</v>
      </c>
      <c r="G25" s="10">
        <v>0</v>
      </c>
      <c r="H25" s="10">
        <v>1445.88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s="15" customFormat="1" ht="12.75">
      <c r="A26" s="14" t="s">
        <v>33</v>
      </c>
      <c r="C26" s="11">
        <f t="shared" si="0"/>
        <v>24841.221999999998</v>
      </c>
      <c r="D26" s="11">
        <f>+D25</f>
        <v>13694.07</v>
      </c>
      <c r="E26" s="11">
        <f aca="true" t="shared" si="8" ref="E26:M26">+E25</f>
        <v>4511.979</v>
      </c>
      <c r="F26" s="11">
        <f t="shared" si="8"/>
        <v>5189.293</v>
      </c>
      <c r="G26" s="11">
        <f t="shared" si="8"/>
        <v>0</v>
      </c>
      <c r="H26" s="11">
        <f t="shared" si="8"/>
        <v>1445.88</v>
      </c>
      <c r="I26" s="11">
        <f t="shared" si="8"/>
        <v>0</v>
      </c>
      <c r="J26" s="11">
        <f t="shared" si="8"/>
        <v>0</v>
      </c>
      <c r="K26" s="11">
        <f t="shared" si="8"/>
        <v>0</v>
      </c>
      <c r="L26" s="11">
        <f t="shared" si="8"/>
        <v>0</v>
      </c>
      <c r="M26" s="11">
        <f t="shared" si="8"/>
        <v>0</v>
      </c>
    </row>
    <row r="27" spans="1:13" s="13" customFormat="1" ht="12.75">
      <c r="A27" s="13" t="s">
        <v>34</v>
      </c>
      <c r="B27" s="13" t="s">
        <v>17</v>
      </c>
      <c r="C27" s="10">
        <f t="shared" si="0"/>
        <v>56545.26900000001</v>
      </c>
      <c r="D27" s="10">
        <v>35598.883</v>
      </c>
      <c r="E27" s="10">
        <v>8106.228</v>
      </c>
      <c r="F27" s="10">
        <v>8898.444</v>
      </c>
      <c r="G27" s="10">
        <v>0</v>
      </c>
      <c r="H27" s="10">
        <v>3941.714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13" customFormat="1" ht="12.75">
      <c r="A28" s="13" t="s">
        <v>34</v>
      </c>
      <c r="B28" s="13" t="s">
        <v>20</v>
      </c>
      <c r="C28" s="10">
        <f t="shared" si="0"/>
        <v>178.2</v>
      </c>
      <c r="D28" s="10">
        <v>0</v>
      </c>
      <c r="E28" s="10">
        <v>0</v>
      </c>
      <c r="F28" s="10">
        <v>178.2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s="15" customFormat="1" ht="12.75">
      <c r="A29" s="14" t="s">
        <v>35</v>
      </c>
      <c r="C29" s="11">
        <f t="shared" si="0"/>
        <v>56723.469000000005</v>
      </c>
      <c r="D29" s="11">
        <f>+D27+D28</f>
        <v>35598.883</v>
      </c>
      <c r="E29" s="11">
        <f aca="true" t="shared" si="9" ref="E29:M29">+E27+E28</f>
        <v>8106.228</v>
      </c>
      <c r="F29" s="11">
        <f t="shared" si="9"/>
        <v>9076.644</v>
      </c>
      <c r="G29" s="11">
        <f t="shared" si="9"/>
        <v>0</v>
      </c>
      <c r="H29" s="11">
        <f t="shared" si="9"/>
        <v>3941.714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11">
        <f t="shared" si="9"/>
        <v>0</v>
      </c>
    </row>
    <row r="30" spans="1:13" s="13" customFormat="1" ht="12.75">
      <c r="A30" s="13" t="s">
        <v>36</v>
      </c>
      <c r="B30" s="13" t="s">
        <v>17</v>
      </c>
      <c r="C30" s="10">
        <f t="shared" si="0"/>
        <v>110949.524</v>
      </c>
      <c r="D30" s="10">
        <v>56134.767</v>
      </c>
      <c r="E30" s="10">
        <v>17608.746</v>
      </c>
      <c r="F30" s="10">
        <v>32456.274</v>
      </c>
      <c r="G30" s="10">
        <v>0</v>
      </c>
      <c r="H30" s="10">
        <v>4749.737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s="13" customFormat="1" ht="12.75">
      <c r="A31" s="13" t="s">
        <v>36</v>
      </c>
      <c r="B31" s="13" t="s">
        <v>20</v>
      </c>
      <c r="C31" s="10">
        <f t="shared" si="0"/>
        <v>167361.41</v>
      </c>
      <c r="D31" s="10">
        <v>0</v>
      </c>
      <c r="E31" s="10">
        <v>0</v>
      </c>
      <c r="F31" s="10">
        <v>167361.41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15" customFormat="1" ht="12.75">
      <c r="A32" s="14" t="s">
        <v>37</v>
      </c>
      <c r="C32" s="11">
        <f t="shared" si="0"/>
        <v>278310.93400000007</v>
      </c>
      <c r="D32" s="11">
        <f>+D30+D31</f>
        <v>56134.767</v>
      </c>
      <c r="E32" s="11">
        <f aca="true" t="shared" si="10" ref="E32:M32">+E30+E31</f>
        <v>17608.746</v>
      </c>
      <c r="F32" s="11">
        <f t="shared" si="10"/>
        <v>199817.684</v>
      </c>
      <c r="G32" s="11">
        <f t="shared" si="10"/>
        <v>0</v>
      </c>
      <c r="H32" s="11">
        <f t="shared" si="10"/>
        <v>4749.737</v>
      </c>
      <c r="I32" s="11">
        <f t="shared" si="10"/>
        <v>0</v>
      </c>
      <c r="J32" s="11">
        <f t="shared" si="10"/>
        <v>0</v>
      </c>
      <c r="K32" s="11">
        <f t="shared" si="10"/>
        <v>0</v>
      </c>
      <c r="L32" s="11">
        <f t="shared" si="10"/>
        <v>0</v>
      </c>
      <c r="M32" s="11">
        <f t="shared" si="10"/>
        <v>0</v>
      </c>
    </row>
    <row r="33" spans="1:13" s="13" customFormat="1" ht="12.75">
      <c r="A33" s="13" t="s">
        <v>38</v>
      </c>
      <c r="B33" s="13" t="s">
        <v>17</v>
      </c>
      <c r="C33" s="10">
        <f t="shared" si="0"/>
        <v>75866.83600000001</v>
      </c>
      <c r="D33" s="10">
        <v>47772.659</v>
      </c>
      <c r="E33" s="10">
        <v>13924.992</v>
      </c>
      <c r="F33" s="10">
        <v>8974.255</v>
      </c>
      <c r="G33" s="10">
        <v>0</v>
      </c>
      <c r="H33" s="10">
        <v>5194.93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s="13" customFormat="1" ht="12.75">
      <c r="A34" s="13" t="s">
        <v>38</v>
      </c>
      <c r="B34" s="13" t="s">
        <v>20</v>
      </c>
      <c r="C34" s="10">
        <f t="shared" si="0"/>
        <v>9277.87</v>
      </c>
      <c r="D34" s="10">
        <v>0</v>
      </c>
      <c r="E34" s="10">
        <v>0</v>
      </c>
      <c r="F34" s="10">
        <v>9277.87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3" s="15" customFormat="1" ht="12.75">
      <c r="A35" s="14" t="s">
        <v>39</v>
      </c>
      <c r="C35" s="11">
        <f t="shared" si="0"/>
        <v>85144.706</v>
      </c>
      <c r="D35" s="11">
        <f>+D33+D34</f>
        <v>47772.659</v>
      </c>
      <c r="E35" s="11">
        <f aca="true" t="shared" si="11" ref="E35:M35">+E33+E34</f>
        <v>13924.992</v>
      </c>
      <c r="F35" s="11">
        <f t="shared" si="11"/>
        <v>18252.125</v>
      </c>
      <c r="G35" s="11">
        <f t="shared" si="11"/>
        <v>0</v>
      </c>
      <c r="H35" s="11">
        <f t="shared" si="11"/>
        <v>5194.93</v>
      </c>
      <c r="I35" s="11">
        <f t="shared" si="11"/>
        <v>0</v>
      </c>
      <c r="J35" s="11">
        <f t="shared" si="11"/>
        <v>0</v>
      </c>
      <c r="K35" s="11">
        <f t="shared" si="11"/>
        <v>0</v>
      </c>
      <c r="L35" s="11">
        <f t="shared" si="11"/>
        <v>0</v>
      </c>
      <c r="M35" s="11">
        <f t="shared" si="11"/>
        <v>0</v>
      </c>
    </row>
    <row r="36" spans="1:13" s="13" customFormat="1" ht="12.75">
      <c r="A36" s="13" t="s">
        <v>40</v>
      </c>
      <c r="B36" s="13" t="s">
        <v>17</v>
      </c>
      <c r="C36" s="10">
        <f t="shared" si="0"/>
        <v>67400.569</v>
      </c>
      <c r="D36" s="10">
        <v>42298.796</v>
      </c>
      <c r="E36" s="10">
        <v>11994.289</v>
      </c>
      <c r="F36" s="10">
        <v>8052.216</v>
      </c>
      <c r="G36" s="10">
        <v>0</v>
      </c>
      <c r="H36" s="10">
        <v>5055.268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s="13" customFormat="1" ht="12.75">
      <c r="A37" s="13" t="s">
        <v>40</v>
      </c>
      <c r="B37" s="13" t="s">
        <v>20</v>
      </c>
      <c r="C37" s="10">
        <f t="shared" si="0"/>
        <v>334.68</v>
      </c>
      <c r="D37" s="10">
        <v>0</v>
      </c>
      <c r="E37" s="10">
        <v>0</v>
      </c>
      <c r="F37" s="10">
        <v>334.68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s="15" customFormat="1" ht="12.75">
      <c r="A38" s="14" t="s">
        <v>41</v>
      </c>
      <c r="C38" s="11">
        <f t="shared" si="0"/>
        <v>67735.24900000001</v>
      </c>
      <c r="D38" s="11">
        <f>+D36+D37</f>
        <v>42298.796</v>
      </c>
      <c r="E38" s="11">
        <f aca="true" t="shared" si="12" ref="E38:M38">+E36+E37</f>
        <v>11994.289</v>
      </c>
      <c r="F38" s="11">
        <f t="shared" si="12"/>
        <v>8386.896</v>
      </c>
      <c r="G38" s="11">
        <f t="shared" si="12"/>
        <v>0</v>
      </c>
      <c r="H38" s="11">
        <f t="shared" si="12"/>
        <v>5055.268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</row>
    <row r="39" spans="1:13" s="13" customFormat="1" ht="12.75">
      <c r="A39" s="13" t="s">
        <v>42</v>
      </c>
      <c r="B39" s="13" t="s">
        <v>17</v>
      </c>
      <c r="C39" s="10">
        <f t="shared" si="0"/>
        <v>25110.108999999997</v>
      </c>
      <c r="D39" s="10">
        <v>19028.048</v>
      </c>
      <c r="E39" s="10">
        <v>3992.012</v>
      </c>
      <c r="F39" s="10">
        <v>394.795</v>
      </c>
      <c r="G39" s="10">
        <v>0</v>
      </c>
      <c r="H39" s="10">
        <v>1695.254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s="15" customFormat="1" ht="12.75">
      <c r="A40" s="14" t="s">
        <v>43</v>
      </c>
      <c r="C40" s="11">
        <f t="shared" si="0"/>
        <v>25110.108999999997</v>
      </c>
      <c r="D40" s="11">
        <f>+D39</f>
        <v>19028.048</v>
      </c>
      <c r="E40" s="11">
        <f aca="true" t="shared" si="13" ref="E40:M40">+E39</f>
        <v>3992.012</v>
      </c>
      <c r="F40" s="11">
        <f t="shared" si="13"/>
        <v>394.795</v>
      </c>
      <c r="G40" s="11">
        <f t="shared" si="13"/>
        <v>0</v>
      </c>
      <c r="H40" s="11">
        <f t="shared" si="13"/>
        <v>1695.254</v>
      </c>
      <c r="I40" s="11">
        <f t="shared" si="13"/>
        <v>0</v>
      </c>
      <c r="J40" s="11">
        <f t="shared" si="13"/>
        <v>0</v>
      </c>
      <c r="K40" s="11">
        <f t="shared" si="13"/>
        <v>0</v>
      </c>
      <c r="L40" s="11">
        <f t="shared" si="13"/>
        <v>0</v>
      </c>
      <c r="M40" s="11">
        <f t="shared" si="13"/>
        <v>0</v>
      </c>
    </row>
    <row r="41" spans="1:13" s="13" customFormat="1" ht="12.75">
      <c r="A41" s="13" t="s">
        <v>44</v>
      </c>
      <c r="B41" s="13" t="s">
        <v>17</v>
      </c>
      <c r="C41" s="10">
        <f t="shared" si="0"/>
        <v>23214.553</v>
      </c>
      <c r="D41" s="10">
        <v>13749.854</v>
      </c>
      <c r="E41" s="10">
        <v>6083.927</v>
      </c>
      <c r="F41" s="10">
        <v>855.115</v>
      </c>
      <c r="G41" s="10">
        <v>0</v>
      </c>
      <c r="H41" s="10">
        <v>2525.657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s="15" customFormat="1" ht="12.75">
      <c r="A42" s="14" t="s">
        <v>45</v>
      </c>
      <c r="C42" s="11">
        <f t="shared" si="0"/>
        <v>23214.553</v>
      </c>
      <c r="D42" s="11">
        <f>+D41</f>
        <v>13749.854</v>
      </c>
      <c r="E42" s="11">
        <f aca="true" t="shared" si="14" ref="E42:M42">+E41</f>
        <v>6083.927</v>
      </c>
      <c r="F42" s="11">
        <f t="shared" si="14"/>
        <v>855.115</v>
      </c>
      <c r="G42" s="11">
        <f t="shared" si="14"/>
        <v>0</v>
      </c>
      <c r="H42" s="11">
        <f t="shared" si="14"/>
        <v>2525.657</v>
      </c>
      <c r="I42" s="11">
        <f t="shared" si="14"/>
        <v>0</v>
      </c>
      <c r="J42" s="11">
        <f t="shared" si="14"/>
        <v>0</v>
      </c>
      <c r="K42" s="11">
        <f t="shared" si="14"/>
        <v>0</v>
      </c>
      <c r="L42" s="11">
        <f t="shared" si="14"/>
        <v>0</v>
      </c>
      <c r="M42" s="11">
        <f t="shared" si="14"/>
        <v>0</v>
      </c>
    </row>
    <row r="43" spans="1:13" s="13" customFormat="1" ht="12.75">
      <c r="A43" s="13" t="s">
        <v>46</v>
      </c>
      <c r="B43" s="13" t="s">
        <v>17</v>
      </c>
      <c r="C43" s="10">
        <f t="shared" si="0"/>
        <v>222141.212</v>
      </c>
      <c r="D43" s="10">
        <v>125048.109</v>
      </c>
      <c r="E43" s="10">
        <v>31190.987</v>
      </c>
      <c r="F43" s="10">
        <v>53856.945</v>
      </c>
      <c r="G43" s="10">
        <v>0</v>
      </c>
      <c r="H43" s="10">
        <v>12045.171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s="13" customFormat="1" ht="12.75">
      <c r="A44" s="13" t="s">
        <v>46</v>
      </c>
      <c r="B44" s="13" t="s">
        <v>20</v>
      </c>
      <c r="C44" s="10">
        <f t="shared" si="0"/>
        <v>22521.6</v>
      </c>
      <c r="D44" s="10">
        <v>0</v>
      </c>
      <c r="E44" s="10">
        <v>1506.46</v>
      </c>
      <c r="F44" s="10">
        <v>21015.14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s="15" customFormat="1" ht="12.75">
      <c r="A45" s="14" t="s">
        <v>47</v>
      </c>
      <c r="C45" s="11">
        <f t="shared" si="0"/>
        <v>244662.81199999998</v>
      </c>
      <c r="D45" s="11">
        <f>+D43+D44</f>
        <v>125048.109</v>
      </c>
      <c r="E45" s="11">
        <f aca="true" t="shared" si="15" ref="E45:M45">+E43+E44</f>
        <v>32697.447</v>
      </c>
      <c r="F45" s="11">
        <f t="shared" si="15"/>
        <v>74872.08499999999</v>
      </c>
      <c r="G45" s="11">
        <f t="shared" si="15"/>
        <v>0</v>
      </c>
      <c r="H45" s="11">
        <f t="shared" si="15"/>
        <v>12045.171</v>
      </c>
      <c r="I45" s="11">
        <f t="shared" si="15"/>
        <v>0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0</v>
      </c>
    </row>
    <row r="46" spans="1:13" s="13" customFormat="1" ht="12.75">
      <c r="A46" s="13" t="s">
        <v>48</v>
      </c>
      <c r="B46" s="13" t="s">
        <v>17</v>
      </c>
      <c r="C46" s="10">
        <f t="shared" si="0"/>
        <v>29014.691</v>
      </c>
      <c r="D46" s="10">
        <v>10903.525</v>
      </c>
      <c r="E46" s="10">
        <v>6004.313</v>
      </c>
      <c r="F46" s="10">
        <v>10313.999</v>
      </c>
      <c r="G46" s="10">
        <v>0</v>
      </c>
      <c r="H46" s="10">
        <v>1792.854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s="13" customFormat="1" ht="12.75">
      <c r="A47" s="13" t="s">
        <v>48</v>
      </c>
      <c r="B47" s="13" t="s">
        <v>20</v>
      </c>
      <c r="C47" s="10">
        <f t="shared" si="0"/>
        <v>679.01</v>
      </c>
      <c r="D47" s="10">
        <v>0</v>
      </c>
      <c r="E47" s="10">
        <v>0</v>
      </c>
      <c r="F47" s="10">
        <v>679.01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s="15" customFormat="1" ht="12.75">
      <c r="A48" s="14" t="s">
        <v>49</v>
      </c>
      <c r="C48" s="11">
        <f t="shared" si="0"/>
        <v>29693.701</v>
      </c>
      <c r="D48" s="11">
        <f>+D46+D47</f>
        <v>10903.525</v>
      </c>
      <c r="E48" s="11">
        <f aca="true" t="shared" si="16" ref="E48:M48">+E46+E47</f>
        <v>6004.313</v>
      </c>
      <c r="F48" s="11">
        <f t="shared" si="16"/>
        <v>10993.009</v>
      </c>
      <c r="G48" s="11">
        <f t="shared" si="16"/>
        <v>0</v>
      </c>
      <c r="H48" s="11">
        <f t="shared" si="16"/>
        <v>1792.854</v>
      </c>
      <c r="I48" s="11">
        <f t="shared" si="16"/>
        <v>0</v>
      </c>
      <c r="J48" s="11">
        <f t="shared" si="16"/>
        <v>0</v>
      </c>
      <c r="K48" s="11">
        <f t="shared" si="16"/>
        <v>0</v>
      </c>
      <c r="L48" s="11">
        <f t="shared" si="16"/>
        <v>0</v>
      </c>
      <c r="M48" s="11">
        <f t="shared" si="16"/>
        <v>0</v>
      </c>
    </row>
    <row r="49" spans="1:13" s="13" customFormat="1" ht="12.75">
      <c r="A49" s="13" t="s">
        <v>50</v>
      </c>
      <c r="B49" s="13" t="s">
        <v>17</v>
      </c>
      <c r="C49" s="10">
        <f t="shared" si="0"/>
        <v>117950.81299999998</v>
      </c>
      <c r="D49" s="10">
        <v>66461.942</v>
      </c>
      <c r="E49" s="10">
        <v>26439.454</v>
      </c>
      <c r="F49" s="10">
        <v>19232.695</v>
      </c>
      <c r="G49" s="10">
        <v>0</v>
      </c>
      <c r="H49" s="10">
        <v>5816.722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s="13" customFormat="1" ht="12.75">
      <c r="A50" s="13" t="s">
        <v>50</v>
      </c>
      <c r="B50" s="13" t="s">
        <v>20</v>
      </c>
      <c r="C50" s="10">
        <f t="shared" si="0"/>
        <v>7782.06</v>
      </c>
      <c r="D50" s="10">
        <v>0</v>
      </c>
      <c r="E50" s="10">
        <v>7782.06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s="15" customFormat="1" ht="12.75">
      <c r="A51" s="14" t="s">
        <v>51</v>
      </c>
      <c r="C51" s="11">
        <f t="shared" si="0"/>
        <v>125732.873</v>
      </c>
      <c r="D51" s="11">
        <f>+D49+D50</f>
        <v>66461.942</v>
      </c>
      <c r="E51" s="11">
        <f aca="true" t="shared" si="17" ref="E51:M51">+E49+E50</f>
        <v>34221.514</v>
      </c>
      <c r="F51" s="11">
        <f t="shared" si="17"/>
        <v>19232.695</v>
      </c>
      <c r="G51" s="11">
        <f t="shared" si="17"/>
        <v>0</v>
      </c>
      <c r="H51" s="11">
        <f t="shared" si="17"/>
        <v>5816.722</v>
      </c>
      <c r="I51" s="11">
        <f t="shared" si="17"/>
        <v>0</v>
      </c>
      <c r="J51" s="11">
        <f t="shared" si="17"/>
        <v>0</v>
      </c>
      <c r="K51" s="11">
        <f t="shared" si="17"/>
        <v>0</v>
      </c>
      <c r="L51" s="11">
        <f t="shared" si="17"/>
        <v>0</v>
      </c>
      <c r="M51" s="11">
        <f t="shared" si="17"/>
        <v>0</v>
      </c>
    </row>
    <row r="52" spans="3:13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6" customFormat="1" ht="12.75">
      <c r="A53" s="4" t="s">
        <v>52</v>
      </c>
      <c r="C53" s="3">
        <f>+C7+C9+C12+C15+C18+C21+C23+C25+C27+C30+C33+C36+C39+C41+C43+C46+C49</f>
        <v>2221764.6510000005</v>
      </c>
      <c r="D53" s="3">
        <f aca="true" t="shared" si="18" ref="D53:M53">+D7+D9+D12+D15+D18+D21+D23+D25+D27+D30+D33+D36+D39+D41+D43+D46+D49</f>
        <v>1268623.4589999998</v>
      </c>
      <c r="E53" s="3">
        <f t="shared" si="18"/>
        <v>422533.8770000001</v>
      </c>
      <c r="F53" s="3">
        <f t="shared" si="18"/>
        <v>427882.83100000006</v>
      </c>
      <c r="G53" s="3">
        <f t="shared" si="18"/>
        <v>0</v>
      </c>
      <c r="H53" s="3">
        <f t="shared" si="18"/>
        <v>102724.484</v>
      </c>
      <c r="I53" s="3">
        <f t="shared" si="18"/>
        <v>0</v>
      </c>
      <c r="J53" s="3">
        <f t="shared" si="18"/>
        <v>0</v>
      </c>
      <c r="K53" s="3">
        <f t="shared" si="18"/>
        <v>0</v>
      </c>
      <c r="L53" s="3">
        <f t="shared" si="18"/>
        <v>0</v>
      </c>
      <c r="M53" s="3">
        <f t="shared" si="18"/>
        <v>0</v>
      </c>
    </row>
    <row r="54" spans="1:13" s="16" customFormat="1" ht="12.75">
      <c r="A54" s="4" t="s">
        <v>53</v>
      </c>
      <c r="C54" s="3">
        <f>SUM(D54:M54)</f>
        <v>357980.60000000003</v>
      </c>
      <c r="D54" s="3">
        <f>+D10+D13+D16+D19+D28+D31+D34+D37+D44+D47+D50</f>
        <v>0</v>
      </c>
      <c r="E54" s="3">
        <f aca="true" t="shared" si="19" ref="E54:M54">+E10+E13+E16+E19+E28+E31+E34+E37+E44+E47+E50</f>
        <v>33143.079999999994</v>
      </c>
      <c r="F54" s="3">
        <f t="shared" si="19"/>
        <v>324837.52</v>
      </c>
      <c r="G54" s="3">
        <f t="shared" si="19"/>
        <v>0</v>
      </c>
      <c r="H54" s="3">
        <f t="shared" si="19"/>
        <v>0</v>
      </c>
      <c r="I54" s="3">
        <f t="shared" si="19"/>
        <v>0</v>
      </c>
      <c r="J54" s="3">
        <f t="shared" si="19"/>
        <v>0</v>
      </c>
      <c r="K54" s="3">
        <f t="shared" si="19"/>
        <v>0</v>
      </c>
      <c r="L54" s="3">
        <f t="shared" si="19"/>
        <v>0</v>
      </c>
      <c r="M54" s="3">
        <f t="shared" si="19"/>
        <v>0</v>
      </c>
    </row>
    <row r="55" spans="1:13" s="16" customFormat="1" ht="12.75">
      <c r="A55" s="4" t="s">
        <v>54</v>
      </c>
      <c r="C55" s="3">
        <f>+C8+C11+C14+C17+C20+C22+C24+C26+C29+C32+C35+C38+C40+C42+C45+C48+C51</f>
        <v>2579745.251</v>
      </c>
      <c r="D55" s="3">
        <f aca="true" t="shared" si="20" ref="D55:M55">+D8+D11+D14+D17+D20+D22+D24+D26+D29+D32+D35+D38+D40+D42+D45+D48+D51</f>
        <v>1268623.4589999998</v>
      </c>
      <c r="E55" s="3">
        <f t="shared" si="20"/>
        <v>455676.95700000005</v>
      </c>
      <c r="F55" s="3">
        <f t="shared" si="20"/>
        <v>752720.3509999999</v>
      </c>
      <c r="G55" s="3">
        <f t="shared" si="20"/>
        <v>0</v>
      </c>
      <c r="H55" s="3">
        <f t="shared" si="20"/>
        <v>102724.484</v>
      </c>
      <c r="I55" s="3">
        <f t="shared" si="20"/>
        <v>0</v>
      </c>
      <c r="J55" s="3">
        <f t="shared" si="20"/>
        <v>0</v>
      </c>
      <c r="K55" s="3">
        <f t="shared" si="20"/>
        <v>0</v>
      </c>
      <c r="L55" s="3">
        <f t="shared" si="20"/>
        <v>0</v>
      </c>
      <c r="M55" s="3">
        <f t="shared" si="20"/>
        <v>0</v>
      </c>
    </row>
    <row r="56" spans="3:13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3:13" ht="12.75"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24">
      <selection activeCell="A53" sqref="A53:IV55"/>
    </sheetView>
  </sheetViews>
  <sheetFormatPr defaultColWidth="11.421875" defaultRowHeight="12.75"/>
  <cols>
    <col min="1" max="1" width="19.140625" style="0" customWidth="1"/>
    <col min="4" max="4" width="12.28125" style="0" bestFit="1" customWidth="1"/>
    <col min="9" max="9" width="9.421875" style="0" customWidth="1"/>
    <col min="10" max="10" width="9.00390625" style="0" customWidth="1"/>
    <col min="11" max="11" width="8.8515625" style="0" customWidth="1"/>
    <col min="12" max="12" width="9.421875" style="0" customWidth="1"/>
    <col min="13" max="13" width="8.421875" style="0" customWidth="1"/>
  </cols>
  <sheetData>
    <row r="1" spans="1:3" ht="12.75">
      <c r="A1" s="4" t="s">
        <v>56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55</v>
      </c>
      <c r="C4" s="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>
      <c r="A7" t="s">
        <v>16</v>
      </c>
      <c r="B7" t="s">
        <v>17</v>
      </c>
      <c r="C7" s="10">
        <f>SUM(D7:M7)</f>
        <v>10257</v>
      </c>
      <c r="D7" s="17">
        <v>9196</v>
      </c>
      <c r="E7" s="17">
        <v>1027</v>
      </c>
      <c r="F7" s="17">
        <v>33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s="16" customFormat="1" ht="12.75">
      <c r="A8" s="4" t="s">
        <v>18</v>
      </c>
      <c r="C8" s="3">
        <f aca="true" t="shared" si="0" ref="C8:C51">SUM(D8:M8)</f>
        <v>10257</v>
      </c>
      <c r="D8" s="3">
        <f>+D7</f>
        <v>9196</v>
      </c>
      <c r="E8" s="3">
        <f aca="true" t="shared" si="1" ref="E8:M8">+E7</f>
        <v>1027</v>
      </c>
      <c r="F8" s="3">
        <f t="shared" si="1"/>
        <v>33</v>
      </c>
      <c r="G8" s="3">
        <f t="shared" si="1"/>
        <v>0</v>
      </c>
      <c r="H8" s="3">
        <f t="shared" si="1"/>
        <v>1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</row>
    <row r="9" spans="1:13" ht="12.75">
      <c r="A9" t="s">
        <v>19</v>
      </c>
      <c r="B9" t="s">
        <v>17</v>
      </c>
      <c r="C9" s="10">
        <f t="shared" si="0"/>
        <v>193164</v>
      </c>
      <c r="D9" s="17">
        <v>170247</v>
      </c>
      <c r="E9" s="17">
        <v>21019</v>
      </c>
      <c r="F9" s="17">
        <v>452</v>
      </c>
      <c r="G9" s="17">
        <v>0</v>
      </c>
      <c r="H9" s="17">
        <v>1446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s="13" customFormat="1" ht="12.75">
      <c r="A10" s="13" t="s">
        <v>19</v>
      </c>
      <c r="B10" s="13" t="s">
        <v>20</v>
      </c>
      <c r="C10" s="10">
        <f t="shared" si="0"/>
        <v>21</v>
      </c>
      <c r="D10" s="10">
        <v>0</v>
      </c>
      <c r="E10" s="10">
        <v>14</v>
      </c>
      <c r="F10" s="10">
        <v>7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2.75">
      <c r="A11" s="14" t="s">
        <v>21</v>
      </c>
      <c r="C11" s="11">
        <f t="shared" si="0"/>
        <v>193185</v>
      </c>
      <c r="D11" s="11">
        <f>+D9+D10</f>
        <v>170247</v>
      </c>
      <c r="E11" s="11">
        <f aca="true" t="shared" si="2" ref="E11:M11">+E9+E10</f>
        <v>21033</v>
      </c>
      <c r="F11" s="11">
        <f t="shared" si="2"/>
        <v>459</v>
      </c>
      <c r="G11" s="11">
        <f t="shared" si="2"/>
        <v>0</v>
      </c>
      <c r="H11" s="11">
        <f t="shared" si="2"/>
        <v>1446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</row>
    <row r="12" spans="1:13" ht="12.75">
      <c r="A12" t="s">
        <v>22</v>
      </c>
      <c r="B12" t="s">
        <v>17</v>
      </c>
      <c r="C12" s="10">
        <f t="shared" si="0"/>
        <v>23186</v>
      </c>
      <c r="D12" s="17">
        <v>20266</v>
      </c>
      <c r="E12" s="17">
        <v>2872</v>
      </c>
      <c r="F12" s="17">
        <v>45</v>
      </c>
      <c r="G12" s="17">
        <v>0</v>
      </c>
      <c r="H12" s="17">
        <v>3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s="13" customFormat="1" ht="12.75">
      <c r="A13" s="13" t="s">
        <v>22</v>
      </c>
      <c r="B13" s="13" t="s">
        <v>20</v>
      </c>
      <c r="C13" s="10">
        <f t="shared" si="0"/>
        <v>1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16" customFormat="1" ht="12.75">
      <c r="A14" s="4" t="s">
        <v>23</v>
      </c>
      <c r="C14" s="3">
        <f t="shared" si="0"/>
        <v>23187</v>
      </c>
      <c r="D14" s="3">
        <f>+D12+D13</f>
        <v>20266</v>
      </c>
      <c r="E14" s="3">
        <f aca="true" t="shared" si="3" ref="E14:M14">+E12+E13</f>
        <v>2873</v>
      </c>
      <c r="F14" s="3">
        <f t="shared" si="3"/>
        <v>45</v>
      </c>
      <c r="G14" s="3">
        <f t="shared" si="3"/>
        <v>0</v>
      </c>
      <c r="H14" s="3">
        <f t="shared" si="3"/>
        <v>3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3">
        <f t="shared" si="3"/>
        <v>0</v>
      </c>
      <c r="M14" s="3">
        <f t="shared" si="3"/>
        <v>0</v>
      </c>
    </row>
    <row r="15" spans="1:13" ht="12.75">
      <c r="A15" t="s">
        <v>24</v>
      </c>
      <c r="B15" t="s">
        <v>17</v>
      </c>
      <c r="C15" s="10">
        <f t="shared" si="0"/>
        <v>47179</v>
      </c>
      <c r="D15" s="17">
        <v>42651</v>
      </c>
      <c r="E15" s="17">
        <v>4444</v>
      </c>
      <c r="F15" s="17">
        <v>75</v>
      </c>
      <c r="G15" s="17">
        <v>0</v>
      </c>
      <c r="H15" s="17">
        <v>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13" customFormat="1" ht="12.75">
      <c r="A16" s="13" t="s">
        <v>24</v>
      </c>
      <c r="B16" s="13" t="s">
        <v>20</v>
      </c>
      <c r="C16" s="10">
        <f t="shared" si="0"/>
        <v>3</v>
      </c>
      <c r="D16" s="10">
        <v>0</v>
      </c>
      <c r="E16" s="10">
        <v>1</v>
      </c>
      <c r="F16" s="10">
        <v>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s="15" customFormat="1" ht="12.75">
      <c r="A17" s="14" t="s">
        <v>25</v>
      </c>
      <c r="C17" s="11">
        <f t="shared" si="0"/>
        <v>47182</v>
      </c>
      <c r="D17" s="11">
        <f>+D15+D16</f>
        <v>42651</v>
      </c>
      <c r="E17" s="11">
        <f aca="true" t="shared" si="4" ref="E17:M17">+E15+E16</f>
        <v>4445</v>
      </c>
      <c r="F17" s="11">
        <f t="shared" si="4"/>
        <v>77</v>
      </c>
      <c r="G17" s="11">
        <f t="shared" si="4"/>
        <v>0</v>
      </c>
      <c r="H17" s="11">
        <f t="shared" si="4"/>
        <v>9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</row>
    <row r="18" spans="1:13" ht="12.75">
      <c r="A18" t="s">
        <v>26</v>
      </c>
      <c r="B18" t="s">
        <v>17</v>
      </c>
      <c r="C18" s="10">
        <f t="shared" si="0"/>
        <v>8454</v>
      </c>
      <c r="D18" s="17">
        <v>7453</v>
      </c>
      <c r="E18" s="17">
        <v>983</v>
      </c>
      <c r="F18" s="17">
        <v>16</v>
      </c>
      <c r="G18" s="17">
        <v>0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s="13" customFormat="1" ht="12.75">
      <c r="A19" s="13" t="s">
        <v>26</v>
      </c>
      <c r="B19" s="13" t="s">
        <v>20</v>
      </c>
      <c r="C19" s="10">
        <f t="shared" si="0"/>
        <v>1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s="15" customFormat="1" ht="12.75">
      <c r="A20" s="14" t="s">
        <v>27</v>
      </c>
      <c r="C20" s="11">
        <f t="shared" si="0"/>
        <v>8455</v>
      </c>
      <c r="D20" s="11">
        <f>+D18+D19</f>
        <v>7453</v>
      </c>
      <c r="E20" s="11">
        <f aca="true" t="shared" si="5" ref="E20:M20">+E18+E19</f>
        <v>983</v>
      </c>
      <c r="F20" s="11">
        <f t="shared" si="5"/>
        <v>17</v>
      </c>
      <c r="G20" s="11">
        <f t="shared" si="5"/>
        <v>0</v>
      </c>
      <c r="H20" s="11">
        <f t="shared" si="5"/>
        <v>2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</row>
    <row r="21" spans="1:13" s="13" customFormat="1" ht="12.75">
      <c r="A21" s="13" t="s">
        <v>28</v>
      </c>
      <c r="B21" s="13" t="s">
        <v>17</v>
      </c>
      <c r="C21" s="10">
        <f t="shared" si="0"/>
        <v>3799</v>
      </c>
      <c r="D21" s="18">
        <v>3419</v>
      </c>
      <c r="E21" s="18">
        <v>370</v>
      </c>
      <c r="F21" s="18">
        <v>7</v>
      </c>
      <c r="G21" s="18">
        <v>0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5" customFormat="1" ht="12.75">
      <c r="A22" s="14" t="s">
        <v>29</v>
      </c>
      <c r="C22" s="11">
        <f t="shared" si="0"/>
        <v>3799</v>
      </c>
      <c r="D22" s="11">
        <f>+D21</f>
        <v>3419</v>
      </c>
      <c r="E22" s="11">
        <f aca="true" t="shared" si="6" ref="E22:M22">+E21</f>
        <v>370</v>
      </c>
      <c r="F22" s="11">
        <f t="shared" si="6"/>
        <v>7</v>
      </c>
      <c r="G22" s="11">
        <f t="shared" si="6"/>
        <v>0</v>
      </c>
      <c r="H22" s="11">
        <f t="shared" si="6"/>
        <v>3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</row>
    <row r="23" spans="1:13" s="13" customFormat="1" ht="12.75">
      <c r="A23" s="13" t="s">
        <v>30</v>
      </c>
      <c r="B23" s="13" t="s">
        <v>17</v>
      </c>
      <c r="C23" s="10">
        <f t="shared" si="0"/>
        <v>8796</v>
      </c>
      <c r="D23" s="18">
        <v>7691</v>
      </c>
      <c r="E23" s="18">
        <v>1094</v>
      </c>
      <c r="F23" s="18">
        <v>9</v>
      </c>
      <c r="G23" s="18">
        <v>0</v>
      </c>
      <c r="H23" s="18">
        <v>2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s="15" customFormat="1" ht="12.75">
      <c r="A24" s="14" t="s">
        <v>31</v>
      </c>
      <c r="C24" s="11">
        <f t="shared" si="0"/>
        <v>8796</v>
      </c>
      <c r="D24" s="11">
        <f>+D23</f>
        <v>7691</v>
      </c>
      <c r="E24" s="11">
        <f aca="true" t="shared" si="7" ref="E24:M24">+E23</f>
        <v>1094</v>
      </c>
      <c r="F24" s="11">
        <f t="shared" si="7"/>
        <v>9</v>
      </c>
      <c r="G24" s="11">
        <f t="shared" si="7"/>
        <v>0</v>
      </c>
      <c r="H24" s="11">
        <f t="shared" si="7"/>
        <v>2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</row>
    <row r="25" spans="1:13" s="13" customFormat="1" ht="12.75">
      <c r="A25" s="13" t="s">
        <v>32</v>
      </c>
      <c r="B25" s="13" t="s">
        <v>17</v>
      </c>
      <c r="C25" s="10">
        <f t="shared" si="0"/>
        <v>5705</v>
      </c>
      <c r="D25" s="18">
        <v>5031</v>
      </c>
      <c r="E25" s="18">
        <v>661</v>
      </c>
      <c r="F25" s="18">
        <v>12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s="15" customFormat="1" ht="12.75">
      <c r="A26" s="14" t="s">
        <v>33</v>
      </c>
      <c r="C26" s="11">
        <f t="shared" si="0"/>
        <v>5705</v>
      </c>
      <c r="D26" s="11">
        <f>+D25</f>
        <v>5031</v>
      </c>
      <c r="E26" s="11">
        <f aca="true" t="shared" si="8" ref="E26:M26">+E25</f>
        <v>661</v>
      </c>
      <c r="F26" s="11">
        <f t="shared" si="8"/>
        <v>12</v>
      </c>
      <c r="G26" s="11">
        <f t="shared" si="8"/>
        <v>0</v>
      </c>
      <c r="H26" s="11">
        <f t="shared" si="8"/>
        <v>1</v>
      </c>
      <c r="I26" s="11">
        <f t="shared" si="8"/>
        <v>0</v>
      </c>
      <c r="J26" s="11">
        <f t="shared" si="8"/>
        <v>0</v>
      </c>
      <c r="K26" s="11">
        <f t="shared" si="8"/>
        <v>0</v>
      </c>
      <c r="L26" s="11">
        <f t="shared" si="8"/>
        <v>0</v>
      </c>
      <c r="M26" s="11">
        <f t="shared" si="8"/>
        <v>0</v>
      </c>
    </row>
    <row r="27" spans="1:13" ht="12.75">
      <c r="A27" t="s">
        <v>34</v>
      </c>
      <c r="B27" t="s">
        <v>17</v>
      </c>
      <c r="C27" s="10">
        <f t="shared" si="0"/>
        <v>14238</v>
      </c>
      <c r="D27" s="17">
        <v>12942</v>
      </c>
      <c r="E27" s="17">
        <v>1275</v>
      </c>
      <c r="F27" s="17">
        <v>14</v>
      </c>
      <c r="G27" s="17">
        <v>0</v>
      </c>
      <c r="H27" s="17">
        <v>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s="13" customFormat="1" ht="12.75">
      <c r="A28" s="13" t="s">
        <v>34</v>
      </c>
      <c r="B28" s="13" t="s">
        <v>20</v>
      </c>
      <c r="C28" s="10">
        <f t="shared" si="0"/>
        <v>1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s="15" customFormat="1" ht="12.75">
      <c r="A29" s="14" t="s">
        <v>35</v>
      </c>
      <c r="C29" s="11">
        <f t="shared" si="0"/>
        <v>14239</v>
      </c>
      <c r="D29" s="11">
        <f>+D27+D28</f>
        <v>12942</v>
      </c>
      <c r="E29" s="11">
        <f aca="true" t="shared" si="9" ref="E29:M29">+E27+E28</f>
        <v>1275</v>
      </c>
      <c r="F29" s="11">
        <f t="shared" si="9"/>
        <v>15</v>
      </c>
      <c r="G29" s="11">
        <f t="shared" si="9"/>
        <v>0</v>
      </c>
      <c r="H29" s="11">
        <f t="shared" si="9"/>
        <v>7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11">
        <f t="shared" si="9"/>
        <v>0</v>
      </c>
    </row>
    <row r="30" spans="1:13" ht="12.75">
      <c r="A30" t="s">
        <v>36</v>
      </c>
      <c r="B30" t="s">
        <v>17</v>
      </c>
      <c r="C30" s="10">
        <f t="shared" si="0"/>
        <v>20146</v>
      </c>
      <c r="D30" s="17">
        <v>17943</v>
      </c>
      <c r="E30" s="17">
        <v>2151</v>
      </c>
      <c r="F30" s="17">
        <v>48</v>
      </c>
      <c r="G30" s="17">
        <v>0</v>
      </c>
      <c r="H30" s="17">
        <v>4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s="13" customFormat="1" ht="12.75">
      <c r="A31" s="13" t="s">
        <v>36</v>
      </c>
      <c r="B31" s="13" t="s">
        <v>20</v>
      </c>
      <c r="C31" s="10">
        <f t="shared" si="0"/>
        <v>4</v>
      </c>
      <c r="D31" s="10">
        <v>0</v>
      </c>
      <c r="E31" s="10">
        <v>0</v>
      </c>
      <c r="F31" s="10">
        <v>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15" customFormat="1" ht="12.75">
      <c r="A32" s="14" t="s">
        <v>37</v>
      </c>
      <c r="C32" s="11">
        <f t="shared" si="0"/>
        <v>20150</v>
      </c>
      <c r="D32" s="11">
        <f>+D30+D31</f>
        <v>17943</v>
      </c>
      <c r="E32" s="11">
        <f aca="true" t="shared" si="10" ref="E32:M32">+E30+E31</f>
        <v>2151</v>
      </c>
      <c r="F32" s="11">
        <f t="shared" si="10"/>
        <v>52</v>
      </c>
      <c r="G32" s="11">
        <f t="shared" si="10"/>
        <v>0</v>
      </c>
      <c r="H32" s="11">
        <f t="shared" si="10"/>
        <v>4</v>
      </c>
      <c r="I32" s="11">
        <f t="shared" si="10"/>
        <v>0</v>
      </c>
      <c r="J32" s="11">
        <f t="shared" si="10"/>
        <v>0</v>
      </c>
      <c r="K32" s="11">
        <f t="shared" si="10"/>
        <v>0</v>
      </c>
      <c r="L32" s="11">
        <f t="shared" si="10"/>
        <v>0</v>
      </c>
      <c r="M32" s="11">
        <f t="shared" si="10"/>
        <v>0</v>
      </c>
    </row>
    <row r="33" spans="1:13" ht="12.75">
      <c r="A33" t="s">
        <v>38</v>
      </c>
      <c r="B33" t="s">
        <v>17</v>
      </c>
      <c r="C33" s="10">
        <f t="shared" si="0"/>
        <v>19334</v>
      </c>
      <c r="D33" s="17">
        <v>17220</v>
      </c>
      <c r="E33" s="17">
        <v>2086</v>
      </c>
      <c r="F33" s="17">
        <v>23</v>
      </c>
      <c r="G33" s="17">
        <v>0</v>
      </c>
      <c r="H33" s="17">
        <v>5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s="13" customFormat="1" ht="12.75">
      <c r="A34" s="13" t="s">
        <v>38</v>
      </c>
      <c r="B34" s="13" t="s">
        <v>20</v>
      </c>
      <c r="C34" s="10">
        <f t="shared" si="0"/>
        <v>1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3" s="15" customFormat="1" ht="12.75">
      <c r="A35" s="14" t="s">
        <v>39</v>
      </c>
      <c r="C35" s="11">
        <f t="shared" si="0"/>
        <v>19335</v>
      </c>
      <c r="D35" s="11">
        <f>+D33+D34</f>
        <v>17220</v>
      </c>
      <c r="E35" s="11">
        <f aca="true" t="shared" si="11" ref="E35:M35">+E33+E34</f>
        <v>2086</v>
      </c>
      <c r="F35" s="11">
        <f t="shared" si="11"/>
        <v>24</v>
      </c>
      <c r="G35" s="11">
        <f t="shared" si="11"/>
        <v>0</v>
      </c>
      <c r="H35" s="11">
        <f t="shared" si="11"/>
        <v>5</v>
      </c>
      <c r="I35" s="11">
        <f t="shared" si="11"/>
        <v>0</v>
      </c>
      <c r="J35" s="11">
        <f t="shared" si="11"/>
        <v>0</v>
      </c>
      <c r="K35" s="11">
        <f t="shared" si="11"/>
        <v>0</v>
      </c>
      <c r="L35" s="11">
        <f t="shared" si="11"/>
        <v>0</v>
      </c>
      <c r="M35" s="11">
        <f t="shared" si="11"/>
        <v>0</v>
      </c>
    </row>
    <row r="36" spans="1:13" ht="12.75">
      <c r="A36" t="s">
        <v>40</v>
      </c>
      <c r="B36" t="s">
        <v>17</v>
      </c>
      <c r="C36" s="10">
        <f t="shared" si="0"/>
        <v>16994</v>
      </c>
      <c r="D36" s="17">
        <v>15263</v>
      </c>
      <c r="E36" s="17">
        <v>1713</v>
      </c>
      <c r="F36" s="17">
        <v>14</v>
      </c>
      <c r="G36" s="17">
        <v>0</v>
      </c>
      <c r="H36" s="17">
        <v>4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s="13" customFormat="1" ht="12.75">
      <c r="A37" s="13" t="s">
        <v>40</v>
      </c>
      <c r="B37" s="13" t="s">
        <v>20</v>
      </c>
      <c r="C37" s="10">
        <f t="shared" si="0"/>
        <v>1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s="15" customFormat="1" ht="12.75">
      <c r="A38" s="14" t="s">
        <v>41</v>
      </c>
      <c r="C38" s="11">
        <f t="shared" si="0"/>
        <v>16995</v>
      </c>
      <c r="D38" s="11">
        <f>+D36+D37</f>
        <v>15263</v>
      </c>
      <c r="E38" s="11">
        <f aca="true" t="shared" si="12" ref="E38:M38">+E36+E37</f>
        <v>1713</v>
      </c>
      <c r="F38" s="11">
        <f t="shared" si="12"/>
        <v>15</v>
      </c>
      <c r="G38" s="11">
        <f t="shared" si="12"/>
        <v>0</v>
      </c>
      <c r="H38" s="11">
        <f t="shared" si="12"/>
        <v>4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</row>
    <row r="39" spans="1:13" s="13" customFormat="1" ht="12.75">
      <c r="A39" s="13" t="s">
        <v>42</v>
      </c>
      <c r="B39" s="13" t="s">
        <v>17</v>
      </c>
      <c r="C39" s="10">
        <f t="shared" si="0"/>
        <v>8341</v>
      </c>
      <c r="D39" s="18">
        <v>7542</v>
      </c>
      <c r="E39" s="18">
        <v>796</v>
      </c>
      <c r="F39" s="18">
        <v>1</v>
      </c>
      <c r="G39" s="18">
        <v>0</v>
      </c>
      <c r="H39" s="18">
        <v>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</row>
    <row r="40" spans="1:13" s="15" customFormat="1" ht="12.75">
      <c r="A40" s="14" t="s">
        <v>43</v>
      </c>
      <c r="C40" s="11">
        <f t="shared" si="0"/>
        <v>8341</v>
      </c>
      <c r="D40" s="11">
        <f>+D39</f>
        <v>7542</v>
      </c>
      <c r="E40" s="11">
        <f aca="true" t="shared" si="13" ref="E40:M40">+E39</f>
        <v>796</v>
      </c>
      <c r="F40" s="11">
        <f t="shared" si="13"/>
        <v>1</v>
      </c>
      <c r="G40" s="11">
        <f t="shared" si="13"/>
        <v>0</v>
      </c>
      <c r="H40" s="11">
        <f t="shared" si="13"/>
        <v>2</v>
      </c>
      <c r="I40" s="11">
        <f t="shared" si="13"/>
        <v>0</v>
      </c>
      <c r="J40" s="11">
        <f t="shared" si="13"/>
        <v>0</v>
      </c>
      <c r="K40" s="11">
        <f t="shared" si="13"/>
        <v>0</v>
      </c>
      <c r="L40" s="11">
        <f t="shared" si="13"/>
        <v>0</v>
      </c>
      <c r="M40" s="11">
        <f t="shared" si="13"/>
        <v>0</v>
      </c>
    </row>
    <row r="41" spans="1:13" s="13" customFormat="1" ht="12.75">
      <c r="A41" s="13" t="s">
        <v>44</v>
      </c>
      <c r="B41" s="13" t="s">
        <v>17</v>
      </c>
      <c r="C41" s="10">
        <f t="shared" si="0"/>
        <v>9763</v>
      </c>
      <c r="D41" s="18">
        <v>8935</v>
      </c>
      <c r="E41" s="18">
        <v>822</v>
      </c>
      <c r="F41" s="18">
        <v>2</v>
      </c>
      <c r="G41" s="18">
        <v>0</v>
      </c>
      <c r="H41" s="18">
        <v>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</row>
    <row r="42" spans="1:13" s="15" customFormat="1" ht="12.75">
      <c r="A42" s="14" t="s">
        <v>45</v>
      </c>
      <c r="C42" s="11">
        <f t="shared" si="0"/>
        <v>9763</v>
      </c>
      <c r="D42" s="11">
        <f>+D41</f>
        <v>8935</v>
      </c>
      <c r="E42" s="11">
        <f aca="true" t="shared" si="14" ref="E42:M42">+E41</f>
        <v>822</v>
      </c>
      <c r="F42" s="11">
        <f t="shared" si="14"/>
        <v>2</v>
      </c>
      <c r="G42" s="11">
        <f t="shared" si="14"/>
        <v>0</v>
      </c>
      <c r="H42" s="11">
        <f t="shared" si="14"/>
        <v>4</v>
      </c>
      <c r="I42" s="11">
        <f t="shared" si="14"/>
        <v>0</v>
      </c>
      <c r="J42" s="11">
        <f t="shared" si="14"/>
        <v>0</v>
      </c>
      <c r="K42" s="11">
        <f t="shared" si="14"/>
        <v>0</v>
      </c>
      <c r="L42" s="11">
        <f t="shared" si="14"/>
        <v>0</v>
      </c>
      <c r="M42" s="11">
        <f t="shared" si="14"/>
        <v>0</v>
      </c>
    </row>
    <row r="43" spans="1:13" ht="12.75">
      <c r="A43" t="s">
        <v>46</v>
      </c>
      <c r="B43" t="s">
        <v>17</v>
      </c>
      <c r="C43" s="10">
        <f t="shared" si="0"/>
        <v>45517</v>
      </c>
      <c r="D43" s="17">
        <v>42527</v>
      </c>
      <c r="E43" s="17">
        <v>2893</v>
      </c>
      <c r="F43" s="17">
        <v>94</v>
      </c>
      <c r="G43" s="17">
        <v>0</v>
      </c>
      <c r="H43" s="17">
        <v>3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s="13" customFormat="1" ht="12.75">
      <c r="A44" s="13" t="s">
        <v>46</v>
      </c>
      <c r="B44" s="13" t="s">
        <v>20</v>
      </c>
      <c r="C44" s="10">
        <f t="shared" si="0"/>
        <v>5</v>
      </c>
      <c r="D44" s="10">
        <v>0</v>
      </c>
      <c r="E44" s="10">
        <v>2</v>
      </c>
      <c r="F44" s="10">
        <v>3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s="15" customFormat="1" ht="12.75">
      <c r="A45" s="14" t="s">
        <v>47</v>
      </c>
      <c r="C45" s="11">
        <f t="shared" si="0"/>
        <v>45522</v>
      </c>
      <c r="D45" s="11">
        <f>+D43+D44</f>
        <v>42527</v>
      </c>
      <c r="E45" s="11">
        <f aca="true" t="shared" si="15" ref="E45:M45">+E43+E44</f>
        <v>2895</v>
      </c>
      <c r="F45" s="11">
        <f t="shared" si="15"/>
        <v>97</v>
      </c>
      <c r="G45" s="11">
        <f t="shared" si="15"/>
        <v>0</v>
      </c>
      <c r="H45" s="11">
        <f t="shared" si="15"/>
        <v>3</v>
      </c>
      <c r="I45" s="11">
        <f t="shared" si="15"/>
        <v>0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0</v>
      </c>
    </row>
    <row r="46" spans="1:13" ht="12.75">
      <c r="A46" t="s">
        <v>48</v>
      </c>
      <c r="B46" t="s">
        <v>17</v>
      </c>
      <c r="C46" s="10">
        <f t="shared" si="0"/>
        <v>6586</v>
      </c>
      <c r="D46" s="17">
        <v>5895</v>
      </c>
      <c r="E46" s="17">
        <v>678</v>
      </c>
      <c r="F46" s="17">
        <v>10</v>
      </c>
      <c r="G46" s="17">
        <v>0</v>
      </c>
      <c r="H46" s="17">
        <v>3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s="13" customFormat="1" ht="12.75">
      <c r="A47" s="13" t="s">
        <v>48</v>
      </c>
      <c r="B47" s="13" t="s">
        <v>20</v>
      </c>
      <c r="C47" s="10">
        <f t="shared" si="0"/>
        <v>1</v>
      </c>
      <c r="D47" s="10">
        <v>0</v>
      </c>
      <c r="E47" s="10">
        <v>0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s="15" customFormat="1" ht="12.75">
      <c r="A48" s="14" t="s">
        <v>49</v>
      </c>
      <c r="C48" s="11">
        <f t="shared" si="0"/>
        <v>6587</v>
      </c>
      <c r="D48" s="11">
        <f>+D46+D47</f>
        <v>5895</v>
      </c>
      <c r="E48" s="11">
        <f aca="true" t="shared" si="16" ref="E48:M48">+E46+E47</f>
        <v>678</v>
      </c>
      <c r="F48" s="11">
        <f t="shared" si="16"/>
        <v>11</v>
      </c>
      <c r="G48" s="11">
        <f t="shared" si="16"/>
        <v>0</v>
      </c>
      <c r="H48" s="11">
        <f t="shared" si="16"/>
        <v>3</v>
      </c>
      <c r="I48" s="11">
        <f t="shared" si="16"/>
        <v>0</v>
      </c>
      <c r="J48" s="11">
        <f t="shared" si="16"/>
        <v>0</v>
      </c>
      <c r="K48" s="11">
        <f t="shared" si="16"/>
        <v>0</v>
      </c>
      <c r="L48" s="11">
        <f t="shared" si="16"/>
        <v>0</v>
      </c>
      <c r="M48" s="11">
        <f t="shared" si="16"/>
        <v>0</v>
      </c>
    </row>
    <row r="49" spans="1:13" ht="12.75">
      <c r="A49" t="s">
        <v>50</v>
      </c>
      <c r="B49" t="s">
        <v>17</v>
      </c>
      <c r="C49" s="10">
        <f t="shared" si="0"/>
        <v>19177</v>
      </c>
      <c r="D49" s="17">
        <v>17035</v>
      </c>
      <c r="E49" s="17">
        <v>2086</v>
      </c>
      <c r="F49" s="17">
        <v>54</v>
      </c>
      <c r="G49" s="17">
        <v>0</v>
      </c>
      <c r="H49" s="17">
        <v>2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s="13" customFormat="1" ht="12.75">
      <c r="A50" s="13" t="s">
        <v>50</v>
      </c>
      <c r="B50" s="13" t="s">
        <v>20</v>
      </c>
      <c r="C50" s="10">
        <f t="shared" si="0"/>
        <v>3</v>
      </c>
      <c r="D50" s="10">
        <v>0</v>
      </c>
      <c r="E50" s="10">
        <v>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s="15" customFormat="1" ht="12.75">
      <c r="A51" s="14" t="s">
        <v>51</v>
      </c>
      <c r="C51" s="11">
        <f t="shared" si="0"/>
        <v>19180</v>
      </c>
      <c r="D51" s="11">
        <f>+D49+D50</f>
        <v>17035</v>
      </c>
      <c r="E51" s="11">
        <f aca="true" t="shared" si="17" ref="E51:M51">+E49+E50</f>
        <v>2089</v>
      </c>
      <c r="F51" s="11">
        <f t="shared" si="17"/>
        <v>54</v>
      </c>
      <c r="G51" s="11">
        <f t="shared" si="17"/>
        <v>0</v>
      </c>
      <c r="H51" s="11">
        <f t="shared" si="17"/>
        <v>2</v>
      </c>
      <c r="I51" s="11">
        <f t="shared" si="17"/>
        <v>0</v>
      </c>
      <c r="J51" s="11">
        <f t="shared" si="17"/>
        <v>0</v>
      </c>
      <c r="K51" s="11">
        <f t="shared" si="17"/>
        <v>0</v>
      </c>
      <c r="L51" s="11">
        <f t="shared" si="17"/>
        <v>0</v>
      </c>
      <c r="M51" s="11">
        <f t="shared" si="17"/>
        <v>0</v>
      </c>
    </row>
    <row r="52" spans="3:13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16" customFormat="1" ht="12.75">
      <c r="A53" s="4" t="s">
        <v>52</v>
      </c>
      <c r="C53" s="3">
        <f>+C7+C9+C12+C15+C18+C21+C23+C25+C27+C30+C33+C36+C39+C41+C43+C46+C49</f>
        <v>460636</v>
      </c>
      <c r="D53" s="3">
        <f aca="true" t="shared" si="18" ref="D53:M53">+D7+D9+D12+D15+D18+D21+D23+D25+D27+D30+D33+D36+D39+D41+D43+D46+D49</f>
        <v>411256</v>
      </c>
      <c r="E53" s="3">
        <f t="shared" si="18"/>
        <v>46970</v>
      </c>
      <c r="F53" s="3">
        <f t="shared" si="18"/>
        <v>909</v>
      </c>
      <c r="G53" s="3">
        <f t="shared" si="18"/>
        <v>0</v>
      </c>
      <c r="H53" s="3">
        <f t="shared" si="18"/>
        <v>1501</v>
      </c>
      <c r="I53" s="3">
        <f t="shared" si="18"/>
        <v>0</v>
      </c>
      <c r="J53" s="3">
        <f t="shared" si="18"/>
        <v>0</v>
      </c>
      <c r="K53" s="3">
        <f t="shared" si="18"/>
        <v>0</v>
      </c>
      <c r="L53" s="3">
        <f t="shared" si="18"/>
        <v>0</v>
      </c>
      <c r="M53" s="3">
        <f t="shared" si="18"/>
        <v>0</v>
      </c>
    </row>
    <row r="54" spans="1:13" s="16" customFormat="1" ht="12.75">
      <c r="A54" s="4" t="s">
        <v>53</v>
      </c>
      <c r="C54" s="3">
        <f>SUM(D54:M54)</f>
        <v>42</v>
      </c>
      <c r="D54" s="3">
        <f>+D10+D13+D16+D19+D28+D31+D34+D37+D44+D47+D50</f>
        <v>0</v>
      </c>
      <c r="E54" s="3">
        <f aca="true" t="shared" si="19" ref="E54:M54">+E10+E13+E16+E19+E28+E31+E34+E37+E44+E47+E50</f>
        <v>21</v>
      </c>
      <c r="F54" s="3">
        <f t="shared" si="19"/>
        <v>21</v>
      </c>
      <c r="G54" s="3">
        <f t="shared" si="19"/>
        <v>0</v>
      </c>
      <c r="H54" s="3">
        <f t="shared" si="19"/>
        <v>0</v>
      </c>
      <c r="I54" s="3">
        <f t="shared" si="19"/>
        <v>0</v>
      </c>
      <c r="J54" s="3">
        <f t="shared" si="19"/>
        <v>0</v>
      </c>
      <c r="K54" s="3">
        <f t="shared" si="19"/>
        <v>0</v>
      </c>
      <c r="L54" s="3">
        <f t="shared" si="19"/>
        <v>0</v>
      </c>
      <c r="M54" s="3">
        <f t="shared" si="19"/>
        <v>0</v>
      </c>
    </row>
    <row r="55" spans="1:13" s="16" customFormat="1" ht="12.75">
      <c r="A55" s="4" t="s">
        <v>54</v>
      </c>
      <c r="C55" s="3">
        <f>+C8+C11+C14+C17+C20+C22+C24+C26+C29+C32+C35+C38+C40+C42+C45+C48+C51</f>
        <v>460678</v>
      </c>
      <c r="D55" s="3">
        <f aca="true" t="shared" si="20" ref="D55:M55">+D8+D11+D14+D17+D20+D22+D24+D26+D29+D32+D35+D38+D40+D42+D45+D48+D51</f>
        <v>411256</v>
      </c>
      <c r="E55" s="3">
        <f t="shared" si="20"/>
        <v>46991</v>
      </c>
      <c r="F55" s="3">
        <f t="shared" si="20"/>
        <v>930</v>
      </c>
      <c r="G55" s="3">
        <f t="shared" si="20"/>
        <v>0</v>
      </c>
      <c r="H55" s="3">
        <f t="shared" si="20"/>
        <v>1501</v>
      </c>
      <c r="I55" s="3">
        <f t="shared" si="20"/>
        <v>0</v>
      </c>
      <c r="J55" s="3">
        <f t="shared" si="20"/>
        <v>0</v>
      </c>
      <c r="K55" s="3">
        <f t="shared" si="20"/>
        <v>0</v>
      </c>
      <c r="L55" s="3">
        <f t="shared" si="20"/>
        <v>0</v>
      </c>
      <c r="M55" s="3">
        <f t="shared" si="20"/>
        <v>0</v>
      </c>
    </row>
    <row r="56" spans="3:13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2012-12-11T22:08:33Z</cp:lastPrinted>
  <dcterms:created xsi:type="dcterms:W3CDTF">2012-12-10T20:21:25Z</dcterms:created>
  <dcterms:modified xsi:type="dcterms:W3CDTF">2014-12-16T20:51:23Z</dcterms:modified>
  <cp:category/>
  <cp:version/>
  <cp:contentType/>
  <cp:contentStatus/>
</cp:coreProperties>
</file>