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PITD2016\PITD\SEE\ANA\armadoinforme2016\INFORME ESTADÍSTICO DEL SECTOR ELÉCTRICO 2016\"/>
    </mc:Choice>
  </mc:AlternateContent>
  <bookViews>
    <workbookView xWindow="240" yWindow="75" windowWidth="20055" windowHeight="7935"/>
  </bookViews>
  <sheets>
    <sheet name="P1.P2.P3" sheetId="5" r:id="rId1"/>
    <sheet name="G1.G2.G3.G4.G5" sheetId="4" r:id="rId2"/>
    <sheet name="C1.C2.C3" sheetId="6" r:id="rId3"/>
  </sheets>
  <calcPr calcId="152511"/>
</workbook>
</file>

<file path=xl/calcChain.xml><?xml version="1.0" encoding="utf-8"?>
<calcChain xmlns="http://schemas.openxmlformats.org/spreadsheetml/2006/main">
  <c r="P66" i="4" l="1"/>
  <c r="M24" i="5" l="1"/>
  <c r="M28" i="5"/>
  <c r="M31" i="5"/>
  <c r="M9" i="5"/>
  <c r="M33" i="5"/>
  <c r="P67" i="4"/>
  <c r="P68" i="4"/>
  <c r="P69" i="4"/>
  <c r="P72" i="4"/>
  <c r="P71" i="4"/>
  <c r="P70" i="4"/>
  <c r="P65" i="4"/>
  <c r="P64" i="4"/>
  <c r="P63" i="4"/>
  <c r="P61" i="4"/>
  <c r="P59" i="4"/>
  <c r="P58" i="4"/>
  <c r="P57" i="4"/>
  <c r="P56" i="4"/>
  <c r="P55" i="4"/>
  <c r="P54" i="4"/>
  <c r="P53" i="4"/>
  <c r="P51" i="4"/>
  <c r="P50" i="4"/>
  <c r="P49" i="4"/>
  <c r="P48" i="4"/>
  <c r="P47" i="4"/>
  <c r="M19" i="5" l="1"/>
  <c r="M12" i="5"/>
  <c r="M17" i="5"/>
  <c r="M21" i="5"/>
  <c r="M15" i="5"/>
  <c r="M34" i="5"/>
  <c r="M30" i="5"/>
  <c r="M26" i="5"/>
  <c r="M22" i="5"/>
  <c r="M18" i="5"/>
  <c r="M14" i="5"/>
  <c r="M10" i="5"/>
  <c r="M35" i="5"/>
  <c r="M23" i="5"/>
  <c r="M32" i="5"/>
  <c r="M25" i="5"/>
  <c r="M27" i="5"/>
  <c r="M11" i="5"/>
  <c r="M20" i="5"/>
  <c r="M29" i="5"/>
  <c r="M13" i="5"/>
  <c r="M16" i="5"/>
  <c r="I37" i="5"/>
  <c r="L37" i="5"/>
  <c r="G37" i="5"/>
  <c r="F37" i="5"/>
  <c r="H37" i="5"/>
  <c r="J37" i="5"/>
  <c r="K37" i="5"/>
  <c r="E37" i="5"/>
  <c r="C37" i="5"/>
  <c r="B37" i="5"/>
  <c r="D37" i="5"/>
  <c r="P52" i="4"/>
  <c r="P60" i="4"/>
  <c r="P62" i="4"/>
  <c r="D37" i="4"/>
  <c r="P73" i="4" l="1"/>
  <c r="F37" i="4"/>
  <c r="E37" i="4"/>
  <c r="B37" i="4"/>
  <c r="G37" i="4"/>
  <c r="J37" i="4"/>
  <c r="I37" i="4"/>
  <c r="H37" i="4"/>
  <c r="C37" i="4"/>
  <c r="K37" i="4"/>
</calcChain>
</file>

<file path=xl/sharedStrings.xml><?xml version="1.0" encoding="utf-8"?>
<sst xmlns="http://schemas.openxmlformats.org/spreadsheetml/2006/main" count="372" uniqueCount="124">
  <si>
    <t>Cuadro G.1</t>
  </si>
  <si>
    <t>Valores expresados en MWh</t>
  </si>
  <si>
    <t>CC</t>
  </si>
  <si>
    <t>DI</t>
  </si>
  <si>
    <t>EO</t>
  </si>
  <si>
    <t>HB</t>
  </si>
  <si>
    <t>HI</t>
  </si>
  <si>
    <t>NU</t>
  </si>
  <si>
    <t>SOLAR</t>
  </si>
  <si>
    <t>TG</t>
  </si>
  <si>
    <t>TV</t>
  </si>
  <si>
    <t>Total general</t>
  </si>
  <si>
    <t>BUENOS AIRES</t>
  </si>
  <si>
    <t>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</si>
  <si>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</si>
  <si>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</si>
  <si>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</si>
  <si>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</si>
  <si>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</si>
  <si>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</si>
  <si>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</si>
  <si>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GRAN BUENOS AIRES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</si>
  <si>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</si>
  <si>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</si>
  <si>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</si>
  <si>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</si>
  <si>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</si>
  <si>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</si>
  <si>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</si>
  <si>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</si>
  <si>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</si>
  <si>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SANTA CRUZ</t>
  </si>
  <si>
    <t>SANTA FE</t>
  </si>
  <si>
    <t>SANTIAGO DEL ESTERO</t>
  </si>
  <si>
    <t>TIERRA DEL FUEGO</t>
  </si>
  <si>
    <t>TUCUMAN</t>
  </si>
  <si>
    <t>TOTAL GENERAL</t>
  </si>
  <si>
    <t>Corresponde a Generación de Energía Eléctrica asociada a redes de Transporte y Distribución (antes denominada de "Servicio público")</t>
  </si>
  <si>
    <t>Cuadro G.2</t>
  </si>
  <si>
    <t>Importación</t>
  </si>
  <si>
    <t>Exportación</t>
  </si>
  <si>
    <t>Bombeo</t>
  </si>
  <si>
    <t>No incluye la generación de Autoproductores.</t>
  </si>
  <si>
    <t>Cuadro G.3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</si>
  <si>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</si>
  <si>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</si>
  <si>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</si>
  <si>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</si>
  <si>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</si>
  <si>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</si>
  <si>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</si>
  <si>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</si>
  <si>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</si>
  <si>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</si>
  <si>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</si>
  <si>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</si>
  <si>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G.4</t>
  </si>
  <si>
    <t>BINAC</t>
  </si>
  <si>
    <t>COOP</t>
  </si>
  <si>
    <t>MUNIC</t>
  </si>
  <si>
    <t>NAC</t>
  </si>
  <si>
    <t>PRIV</t>
  </si>
  <si>
    <t>PROV</t>
  </si>
  <si>
    <t>Cuadro G.5</t>
  </si>
  <si>
    <t>SISTEMA</t>
  </si>
  <si>
    <t>AISLADO</t>
  </si>
  <si>
    <t>INOMEM</t>
  </si>
  <si>
    <t>MEM</t>
  </si>
  <si>
    <t>SAN LUIS</t>
  </si>
  <si>
    <t>UGEM</t>
  </si>
  <si>
    <t>UGEM corresponde a los Grupos Móviles de ENARSA.</t>
  </si>
  <si>
    <t>En los valores de importación y exportación se ha considerado y neteado como energÍa pasante la que atraviesa las redes de Brasil a ROU.</t>
  </si>
  <si>
    <t>GENERACIÓN DE ENERGÍA ELÉCTRICA</t>
  </si>
  <si>
    <t>Cuadro P.1</t>
  </si>
  <si>
    <t>Valores expresados en kW</t>
  </si>
  <si>
    <t>CG</t>
  </si>
  <si>
    <t>CV</t>
  </si>
  <si>
    <t>Cuadro P.2</t>
  </si>
  <si>
    <t>MUN</t>
  </si>
  <si>
    <t>Cuadro P.3</t>
  </si>
  <si>
    <t>POTENCIA NOMINAL INSTALADA</t>
  </si>
  <si>
    <t>TOTAL</t>
  </si>
  <si>
    <t>Cuadro C.1</t>
  </si>
  <si>
    <t>Potencia</t>
  </si>
  <si>
    <t>Generación</t>
  </si>
  <si>
    <t>Consumo de Combustibles</t>
  </si>
  <si>
    <t>C</t>
  </si>
  <si>
    <t>BD</t>
  </si>
  <si>
    <t>FO</t>
  </si>
  <si>
    <t>GN</t>
  </si>
  <si>
    <t>GO</t>
  </si>
  <si>
    <t>ULE</t>
  </si>
  <si>
    <t>UN</t>
  </si>
  <si>
    <t>kW</t>
  </si>
  <si>
    <t>MWh</t>
  </si>
  <si>
    <t>Cuadro C.2</t>
  </si>
  <si>
    <t>Cuadro C.3</t>
  </si>
  <si>
    <t>Cuadro C.4</t>
  </si>
  <si>
    <t>CONSUMO DE COMBUSTIBLES</t>
  </si>
  <si>
    <t>S/D</t>
  </si>
  <si>
    <t>JURISDICCIÓN</t>
  </si>
  <si>
    <t>Generación de Energía Eléctrica por Propietario y tipo de equipamiento.</t>
  </si>
  <si>
    <t>Generación de Energía Eléctrica por Sistema y tipo de equipamiento.</t>
  </si>
  <si>
    <t>Oferta de Energía Eléctrica por tipo y jurisdicción.</t>
  </si>
  <si>
    <t>Potencia Instalada por tipo de equipamiento y jurisdicción.</t>
  </si>
  <si>
    <t>Potencia Instalada por tipo de equipamiento y propietario.</t>
  </si>
  <si>
    <t>Potencia Instalada por tipo de equipamiento y sistema.</t>
  </si>
  <si>
    <t>Consumo mensual por tipo de combustible.</t>
  </si>
  <si>
    <r>
      <t>Gas Natural (GN) en miles de metros cúbicos (dam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).</t>
    </r>
  </si>
  <si>
    <t>Uranio Natural (UN)  y Uranio Levemente Enriquecido (ULE) en kg.</t>
  </si>
  <si>
    <t>Carbón, Biodiesel (BD), Gas Oil (GO) y Fuel Oil (FO) en toneladas (tn).</t>
  </si>
  <si>
    <t>Informe Estadístico del Sector Eléctrico - Año 2016</t>
  </si>
  <si>
    <t>Participación</t>
  </si>
  <si>
    <t>TOTAL OFERTA</t>
  </si>
  <si>
    <t>Autogenerador</t>
  </si>
  <si>
    <t>La columna "Autogenerador" corresponde a la energía eléctrica que los Agentes Autogeneradores entregan al MEM.</t>
  </si>
  <si>
    <t>Consumo de Combustibles por tipo de equipamiento y tipo de combustible.</t>
  </si>
  <si>
    <t>Generación de Energía Eléctrica por tipo de equipamiento y jurisdicción.</t>
  </si>
  <si>
    <t>Generación Mensual de Energía Eléctrica por tipo de equipamiento.</t>
  </si>
  <si>
    <t>Consumo de Combustibles por Sistema, tipo de equipamiento y tipo de combustible.</t>
  </si>
  <si>
    <t>EQUIPAMIENTO</t>
  </si>
  <si>
    <t>Potencia, Generación y Consumo de Combustibles por jurisdicción y tipo de combustible.</t>
  </si>
  <si>
    <t>PROPIETARIO</t>
  </si>
  <si>
    <t>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</si>
</sst>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rgb="FF365F9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3" fontId="1" fillId="0" borderId="4" xfId="1" applyNumberForma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3" fontId="1" fillId="0" borderId="0" xfId="1" applyNumberFormat="1" applyAlignment="1">
      <alignment horizontal="center"/>
    </xf>
    <xf numFmtId="3" fontId="1" fillId="0" borderId="0" xfId="1" applyNumberFormat="1" applyFill="1" applyBorder="1" applyAlignment="1">
      <alignment horizontal="center"/>
    </xf>
    <xf numFmtId="10" fontId="1" fillId="0" borderId="0" xfId="1" applyNumberFormat="1"/>
    <xf numFmtId="10" fontId="1" fillId="0" borderId="0" xfId="1" applyNumberFormat="1" applyFill="1" applyBorder="1" applyAlignment="1">
      <alignment horizontal="center"/>
    </xf>
    <xf numFmtId="0" fontId="1" fillId="0" borderId="0" xfId="1" applyAlignment="1">
      <alignment horizontal="left"/>
    </xf>
    <xf numFmtId="3" fontId="1" fillId="0" borderId="0" xfId="1" applyNumberFormat="1"/>
    <xf numFmtId="0" fontId="3" fillId="0" borderId="0" xfId="1" applyFont="1" applyBorder="1"/>
    <xf numFmtId="3" fontId="1" fillId="0" borderId="0" xfId="1" applyNumberFormat="1" applyFont="1" applyFill="1" applyBorder="1" applyAlignment="1">
      <alignment horizontal="center"/>
    </xf>
    <xf numFmtId="0" fontId="1" fillId="0" borderId="5" xfId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/>
    <xf numFmtId="0" fontId="1" fillId="0" borderId="0" xfId="1" applyFont="1"/>
    <xf numFmtId="0" fontId="1" fillId="0" borderId="0" xfId="1" applyBorder="1"/>
    <xf numFmtId="3" fontId="1" fillId="0" borderId="4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Alignment="1">
      <alignment horizontal="center"/>
    </xf>
    <xf numFmtId="0" fontId="2" fillId="0" borderId="0" xfId="1" applyFont="1" applyBorder="1"/>
    <xf numFmtId="3" fontId="4" fillId="0" borderId="0" xfId="1" applyNumberFormat="1" applyFont="1" applyBorder="1" applyAlignment="1">
      <alignment horizontal="center"/>
    </xf>
    <xf numFmtId="3" fontId="3" fillId="0" borderId="0" xfId="1" applyNumberFormat="1" applyFont="1"/>
    <xf numFmtId="3" fontId="3" fillId="0" borderId="0" xfId="1" applyNumberFormat="1" applyFont="1" applyAlignment="1">
      <alignment horizontal="center"/>
    </xf>
    <xf numFmtId="0" fontId="2" fillId="0" borderId="0" xfId="1" applyFont="1" applyFill="1" applyBorder="1"/>
    <xf numFmtId="3" fontId="2" fillId="0" borderId="5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/>
    <xf numFmtId="3" fontId="2" fillId="0" borderId="0" xfId="1" applyNumberFormat="1" applyFont="1" applyAlignment="1">
      <alignment horizontal="center"/>
    </xf>
    <xf numFmtId="0" fontId="1" fillId="0" borderId="0" xfId="1" applyNumberFormat="1"/>
    <xf numFmtId="0" fontId="1" fillId="0" borderId="5" xfId="1" applyFont="1" applyFill="1" applyBorder="1" applyAlignment="1">
      <alignment horizontal="center"/>
    </xf>
    <xf numFmtId="3" fontId="1" fillId="0" borderId="5" xfId="1" applyNumberFormat="1" applyFont="1" applyBorder="1" applyAlignment="1">
      <alignment horizontal="right"/>
    </xf>
    <xf numFmtId="3" fontId="1" fillId="0" borderId="6" xfId="1" applyNumberForma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10" fontId="1" fillId="0" borderId="3" xfId="1" applyNumberFormat="1" applyFont="1" applyBorder="1" applyAlignment="1">
      <alignment horizontal="center"/>
    </xf>
    <xf numFmtId="3" fontId="2" fillId="2" borderId="2" xfId="1" applyNumberFormat="1" applyFont="1" applyFill="1" applyBorder="1" applyAlignment="1">
      <alignment horizontal="right"/>
    </xf>
    <xf numFmtId="3" fontId="2" fillId="2" borderId="3" xfId="1" applyNumberFormat="1" applyFont="1" applyFill="1" applyBorder="1" applyAlignment="1">
      <alignment horizontal="center"/>
    </xf>
    <xf numFmtId="14" fontId="1" fillId="0" borderId="0" xfId="1" applyNumberFormat="1"/>
    <xf numFmtId="0" fontId="1" fillId="0" borderId="0" xfId="1" applyFill="1" applyBorder="1"/>
    <xf numFmtId="10" fontId="1" fillId="0" borderId="0" xfId="1" applyNumberFormat="1" applyFont="1" applyBorder="1" applyAlignment="1">
      <alignment horizontal="center"/>
    </xf>
    <xf numFmtId="10" fontId="1" fillId="0" borderId="0" xfId="1" applyNumberFormat="1" applyBorder="1"/>
    <xf numFmtId="3" fontId="2" fillId="0" borderId="8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3" fontId="3" fillId="0" borderId="24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24" xfId="1" applyNumberFormat="1" applyFont="1" applyBorder="1" applyAlignment="1">
      <alignment horizontal="right"/>
    </xf>
    <xf numFmtId="3" fontId="2" fillId="2" borderId="21" xfId="1" applyNumberFormat="1" applyFont="1" applyFill="1" applyBorder="1" applyAlignment="1">
      <alignment horizontal="right"/>
    </xf>
    <xf numFmtId="3" fontId="2" fillId="2" borderId="17" xfId="1" applyNumberFormat="1" applyFont="1" applyFill="1" applyBorder="1" applyAlignment="1">
      <alignment horizontal="right"/>
    </xf>
    <xf numFmtId="3" fontId="2" fillId="2" borderId="18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2" fillId="2" borderId="19" xfId="1" applyNumberFormat="1" applyFont="1" applyFill="1" applyBorder="1" applyAlignment="1">
      <alignment horizontal="right"/>
    </xf>
    <xf numFmtId="3" fontId="2" fillId="2" borderId="3" xfId="1" applyNumberFormat="1" applyFont="1" applyFill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3" fontId="2" fillId="2" borderId="25" xfId="1" applyNumberFormat="1" applyFont="1" applyFill="1" applyBorder="1" applyAlignment="1">
      <alignment horizontal="right"/>
    </xf>
    <xf numFmtId="3" fontId="2" fillId="0" borderId="10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2" fillId="2" borderId="25" xfId="1" applyNumberFormat="1" applyFont="1" applyFill="1" applyBorder="1" applyAlignment="1">
      <alignment horizontal="center"/>
    </xf>
    <xf numFmtId="3" fontId="1" fillId="0" borderId="13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5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1" fillId="0" borderId="5" xfId="1" applyFont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1" fillId="0" borderId="0" xfId="1" applyNumberFormat="1" applyFill="1" applyAlignment="1">
      <alignment horizontal="right"/>
    </xf>
    <xf numFmtId="0" fontId="1" fillId="0" borderId="5" xfId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left"/>
    </xf>
    <xf numFmtId="3" fontId="1" fillId="0" borderId="2" xfId="1" applyNumberFormat="1" applyFill="1" applyBorder="1" applyAlignment="1">
      <alignment horizontal="center"/>
    </xf>
    <xf numFmtId="10" fontId="1" fillId="0" borderId="19" xfId="1" applyNumberFormat="1" applyFont="1" applyBorder="1" applyAlignment="1">
      <alignment horizontal="center"/>
    </xf>
    <xf numFmtId="10" fontId="1" fillId="0" borderId="17" xfId="1" applyNumberFormat="1" applyFont="1" applyBorder="1" applyAlignment="1">
      <alignment horizontal="center"/>
    </xf>
    <xf numFmtId="10" fontId="1" fillId="0" borderId="2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3" fontId="1" fillId="0" borderId="15" xfId="1" applyNumberFormat="1" applyFont="1" applyBorder="1" applyAlignment="1">
      <alignment horizontal="right"/>
    </xf>
    <xf numFmtId="3" fontId="1" fillId="0" borderId="4" xfId="1" applyNumberFormat="1" applyFont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10" fontId="1" fillId="0" borderId="9" xfId="1" applyNumberFormat="1" applyFont="1" applyBorder="1" applyAlignment="1">
      <alignment horizontal="center"/>
    </xf>
    <xf numFmtId="10" fontId="2" fillId="2" borderId="2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shrinkToFit="1"/>
    </xf>
    <xf numFmtId="0" fontId="2" fillId="2" borderId="30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3" fontId="1" fillId="0" borderId="31" xfId="1" applyNumberFormat="1" applyFont="1" applyBorder="1" applyAlignment="1">
      <alignment horizontal="right"/>
    </xf>
    <xf numFmtId="3" fontId="1" fillId="0" borderId="32" xfId="1" applyNumberFormat="1" applyFont="1" applyBorder="1" applyAlignment="1">
      <alignment horizontal="right"/>
    </xf>
    <xf numFmtId="0" fontId="2" fillId="2" borderId="19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/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1" fillId="0" borderId="35" xfId="1" applyNumberFormat="1" applyFont="1" applyBorder="1" applyAlignment="1">
      <alignment horizontal="center"/>
    </xf>
    <xf numFmtId="3" fontId="1" fillId="0" borderId="36" xfId="1" applyNumberFormat="1" applyFont="1" applyBorder="1" applyAlignment="1">
      <alignment horizontal="center"/>
    </xf>
    <xf numFmtId="0" fontId="1" fillId="0" borderId="5" xfId="1" applyFont="1" applyBorder="1"/>
    <xf numFmtId="0" fontId="1" fillId="0" borderId="35" xfId="1" applyFont="1" applyBorder="1"/>
    <xf numFmtId="0" fontId="1" fillId="0" borderId="36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workbookViewId="0">
      <selection activeCell="C2" sqref="C2:G2"/>
    </sheetView>
  </sheetViews>
  <sheetFormatPr baseColWidth="10" defaultRowHeight="12.75" x14ac:dyDescent="0.2"/>
  <cols>
    <col min="1" max="1" width="28.42578125" style="3" customWidth="1"/>
    <col min="2" max="11" width="12.140625" style="3" customWidth="1"/>
    <col min="12" max="13" width="14.7109375" style="3" customWidth="1"/>
    <col min="14" max="16384" width="11.42578125" style="3"/>
  </cols>
  <sheetData>
    <row r="1" spans="1:18" ht="18" x14ac:dyDescent="0.25">
      <c r="C1" s="131" t="s">
        <v>80</v>
      </c>
      <c r="D1" s="131"/>
      <c r="E1" s="131"/>
      <c r="F1" s="131"/>
      <c r="G1" s="131"/>
      <c r="M1" s="2"/>
      <c r="R1" s="2"/>
    </row>
    <row r="2" spans="1:18" x14ac:dyDescent="0.2">
      <c r="C2" s="132" t="s">
        <v>111</v>
      </c>
      <c r="D2" s="132"/>
      <c r="E2" s="132"/>
      <c r="F2" s="132"/>
      <c r="G2" s="132"/>
      <c r="M2" s="2"/>
      <c r="R2" s="2"/>
    </row>
    <row r="3" spans="1:18" x14ac:dyDescent="0.2">
      <c r="C3" s="17"/>
    </row>
    <row r="4" spans="1:18" x14ac:dyDescent="0.2">
      <c r="A4" s="20" t="s">
        <v>73</v>
      </c>
      <c r="E4" s="17"/>
      <c r="F4" s="17"/>
    </row>
    <row r="5" spans="1:18" x14ac:dyDescent="0.2">
      <c r="A5" s="20" t="s">
        <v>104</v>
      </c>
      <c r="E5" s="56"/>
    </row>
    <row r="6" spans="1:18" x14ac:dyDescent="0.2">
      <c r="A6" s="20" t="s">
        <v>74</v>
      </c>
      <c r="E6" s="20"/>
    </row>
    <row r="7" spans="1:18" ht="13.5" thickBot="1" x14ac:dyDescent="0.25"/>
    <row r="8" spans="1:18" ht="13.5" thickBot="1" x14ac:dyDescent="0.25">
      <c r="A8" s="48" t="s">
        <v>100</v>
      </c>
      <c r="B8" s="64" t="s">
        <v>75</v>
      </c>
      <c r="C8" s="49" t="s">
        <v>76</v>
      </c>
      <c r="D8" s="62" t="s">
        <v>3</v>
      </c>
      <c r="E8" s="49" t="s">
        <v>4</v>
      </c>
      <c r="F8" s="62" t="s">
        <v>5</v>
      </c>
      <c r="G8" s="49" t="s">
        <v>6</v>
      </c>
      <c r="H8" s="62" t="s">
        <v>7</v>
      </c>
      <c r="I8" s="49" t="s">
        <v>8</v>
      </c>
      <c r="J8" s="62" t="s">
        <v>9</v>
      </c>
      <c r="K8" s="49" t="s">
        <v>10</v>
      </c>
      <c r="L8" s="48" t="s">
        <v>11</v>
      </c>
      <c r="M8" s="50" t="s">
        <v>112</v>
      </c>
    </row>
    <row r="9" spans="1:18" x14ac:dyDescent="0.2">
      <c r="A9" s="65" t="s">
        <v>12</v>
      </c>
      <c r="B9" s="75">
        <v>912300</v>
      </c>
      <c r="C9" s="41">
        <v>801160</v>
      </c>
      <c r="D9" s="67">
        <v>276200</v>
      </c>
      <c r="E9" s="41">
        <v>5950</v>
      </c>
      <c r="F9" s="67"/>
      <c r="G9" s="41"/>
      <c r="H9" s="67">
        <v>1115000</v>
      </c>
      <c r="I9" s="41"/>
      <c r="J9" s="67">
        <v>1202050</v>
      </c>
      <c r="K9" s="41">
        <v>1519200</v>
      </c>
      <c r="L9" s="38">
        <v>5831860</v>
      </c>
      <c r="M9" s="114">
        <f>+L9/$L$35</f>
        <v>0.17251785852726759</v>
      </c>
    </row>
    <row r="10" spans="1:18" x14ac:dyDescent="0.2">
      <c r="A10" s="65" t="s">
        <v>13</v>
      </c>
      <c r="B10" s="75">
        <v>1259800</v>
      </c>
      <c r="C10" s="41">
        <v>709900</v>
      </c>
      <c r="D10" s="67">
        <v>35600</v>
      </c>
      <c r="E10" s="41"/>
      <c r="F10" s="67"/>
      <c r="G10" s="41"/>
      <c r="H10" s="67"/>
      <c r="I10" s="41"/>
      <c r="J10" s="67"/>
      <c r="K10" s="41">
        <v>2140000</v>
      </c>
      <c r="L10" s="38">
        <v>4145300</v>
      </c>
      <c r="M10" s="114">
        <f t="shared" ref="M10:M35" si="0">+L10/$L$35</f>
        <v>0.12262610538543146</v>
      </c>
    </row>
    <row r="11" spans="1:18" x14ac:dyDescent="0.2">
      <c r="A11" s="65" t="s">
        <v>14</v>
      </c>
      <c r="B11" s="75"/>
      <c r="C11" s="41"/>
      <c r="D11" s="67">
        <v>83100</v>
      </c>
      <c r="E11" s="41"/>
      <c r="F11" s="67"/>
      <c r="G11" s="41">
        <v>1000</v>
      </c>
      <c r="H11" s="67"/>
      <c r="I11" s="41"/>
      <c r="J11" s="67"/>
      <c r="K11" s="41"/>
      <c r="L11" s="38">
        <v>84100</v>
      </c>
      <c r="M11" s="114">
        <f t="shared" si="0"/>
        <v>2.4878429698489339E-3</v>
      </c>
    </row>
    <row r="12" spans="1:18" x14ac:dyDescent="0.2">
      <c r="A12" s="65" t="s">
        <v>15</v>
      </c>
      <c r="B12" s="75"/>
      <c r="C12" s="41"/>
      <c r="D12" s="67">
        <v>137078</v>
      </c>
      <c r="E12" s="41"/>
      <c r="F12" s="67"/>
      <c r="G12" s="41"/>
      <c r="H12" s="67"/>
      <c r="I12" s="41"/>
      <c r="J12" s="67"/>
      <c r="K12" s="41"/>
      <c r="L12" s="38">
        <v>137078</v>
      </c>
      <c r="M12" s="114">
        <f t="shared" si="0"/>
        <v>4.055036131045805E-3</v>
      </c>
    </row>
    <row r="13" spans="1:18" x14ac:dyDescent="0.2">
      <c r="A13" s="65" t="s">
        <v>16</v>
      </c>
      <c r="B13" s="75">
        <v>116220</v>
      </c>
      <c r="C13" s="41">
        <v>70500</v>
      </c>
      <c r="D13" s="67">
        <v>21202</v>
      </c>
      <c r="E13" s="41">
        <v>154160</v>
      </c>
      <c r="F13" s="67"/>
      <c r="G13" s="41">
        <v>532705</v>
      </c>
      <c r="H13" s="67"/>
      <c r="I13" s="41"/>
      <c r="J13" s="67">
        <v>120000</v>
      </c>
      <c r="K13" s="41"/>
      <c r="L13" s="38">
        <v>1014787</v>
      </c>
      <c r="M13" s="114">
        <f t="shared" si="0"/>
        <v>3.0019390057599168E-2</v>
      </c>
    </row>
    <row r="14" spans="1:18" x14ac:dyDescent="0.2">
      <c r="A14" s="65" t="s">
        <v>17</v>
      </c>
      <c r="B14" s="75">
        <v>362000</v>
      </c>
      <c r="C14" s="41">
        <v>175000</v>
      </c>
      <c r="D14" s="67">
        <v>112937</v>
      </c>
      <c r="E14" s="41"/>
      <c r="F14" s="67">
        <v>750000</v>
      </c>
      <c r="G14" s="41">
        <v>185020</v>
      </c>
      <c r="H14" s="67">
        <v>648000</v>
      </c>
      <c r="I14" s="41"/>
      <c r="J14" s="67">
        <v>564000</v>
      </c>
      <c r="K14" s="41">
        <v>249000</v>
      </c>
      <c r="L14" s="38">
        <v>3045957</v>
      </c>
      <c r="M14" s="114">
        <f t="shared" si="0"/>
        <v>9.0105382983497614E-2</v>
      </c>
    </row>
    <row r="15" spans="1:18" x14ac:dyDescent="0.2">
      <c r="A15" s="65" t="s">
        <v>18</v>
      </c>
      <c r="B15" s="75"/>
      <c r="C15" s="41"/>
      <c r="D15" s="67">
        <v>93975</v>
      </c>
      <c r="E15" s="41"/>
      <c r="F15" s="67"/>
      <c r="G15" s="41">
        <v>1550000</v>
      </c>
      <c r="H15" s="67"/>
      <c r="I15" s="41"/>
      <c r="J15" s="67">
        <v>17300</v>
      </c>
      <c r="K15" s="41"/>
      <c r="L15" s="38">
        <v>1661275</v>
      </c>
      <c r="M15" s="114">
        <f t="shared" si="0"/>
        <v>4.9143773242993911E-2</v>
      </c>
    </row>
    <row r="16" spans="1:18" x14ac:dyDescent="0.2">
      <c r="A16" s="65" t="s">
        <v>19</v>
      </c>
      <c r="B16" s="75"/>
      <c r="C16" s="41"/>
      <c r="D16" s="67">
        <v>31600</v>
      </c>
      <c r="E16" s="41"/>
      <c r="F16" s="67"/>
      <c r="G16" s="41">
        <v>945000</v>
      </c>
      <c r="H16" s="67"/>
      <c r="I16" s="41"/>
      <c r="J16" s="67">
        <v>81780</v>
      </c>
      <c r="K16" s="41"/>
      <c r="L16" s="38">
        <v>1058380</v>
      </c>
      <c r="M16" s="114">
        <f t="shared" si="0"/>
        <v>3.130895650925939E-2</v>
      </c>
    </row>
    <row r="17" spans="1:13" x14ac:dyDescent="0.2">
      <c r="A17" s="65" t="s">
        <v>20</v>
      </c>
      <c r="B17" s="75"/>
      <c r="C17" s="41"/>
      <c r="D17" s="67">
        <v>62340.5</v>
      </c>
      <c r="E17" s="41"/>
      <c r="F17" s="67"/>
      <c r="G17" s="41"/>
      <c r="H17" s="67"/>
      <c r="I17" s="41"/>
      <c r="J17" s="67">
        <v>0</v>
      </c>
      <c r="K17" s="41"/>
      <c r="L17" s="38">
        <v>62340.5</v>
      </c>
      <c r="M17" s="114">
        <f t="shared" si="0"/>
        <v>1.8441542765977106E-3</v>
      </c>
    </row>
    <row r="18" spans="1:13" x14ac:dyDescent="0.2">
      <c r="A18" s="65" t="s">
        <v>21</v>
      </c>
      <c r="B18" s="75">
        <v>950300</v>
      </c>
      <c r="C18" s="41">
        <v>520800</v>
      </c>
      <c r="D18" s="67">
        <v>95040</v>
      </c>
      <c r="E18" s="41"/>
      <c r="F18" s="67"/>
      <c r="G18" s="41"/>
      <c r="H18" s="67"/>
      <c r="I18" s="41"/>
      <c r="J18" s="67">
        <v>1042950</v>
      </c>
      <c r="K18" s="41"/>
      <c r="L18" s="38">
        <v>2609090</v>
      </c>
      <c r="M18" s="114">
        <f t="shared" si="0"/>
        <v>7.718200016888413E-2</v>
      </c>
    </row>
    <row r="19" spans="1:13" x14ac:dyDescent="0.2">
      <c r="A19" s="65" t="s">
        <v>22</v>
      </c>
      <c r="B19" s="75"/>
      <c r="C19" s="41"/>
      <c r="D19" s="67">
        <v>44501.2</v>
      </c>
      <c r="E19" s="41">
        <v>1.8400000000000003</v>
      </c>
      <c r="F19" s="67"/>
      <c r="G19" s="41">
        <v>37810</v>
      </c>
      <c r="H19" s="67"/>
      <c r="I19" s="41">
        <v>605.82799999999997</v>
      </c>
      <c r="J19" s="67"/>
      <c r="K19" s="41"/>
      <c r="L19" s="38">
        <v>82918.867999999988</v>
      </c>
      <c r="M19" s="114">
        <f t="shared" si="0"/>
        <v>2.4529027683903889E-3</v>
      </c>
    </row>
    <row r="20" spans="1:13" x14ac:dyDescent="0.2">
      <c r="A20" s="65" t="s">
        <v>23</v>
      </c>
      <c r="B20" s="75"/>
      <c r="C20" s="41"/>
      <c r="D20" s="67">
        <v>28760</v>
      </c>
      <c r="E20" s="41">
        <v>1800</v>
      </c>
      <c r="F20" s="67"/>
      <c r="G20" s="41">
        <v>70000</v>
      </c>
      <c r="H20" s="67"/>
      <c r="I20" s="41"/>
      <c r="J20" s="67"/>
      <c r="K20" s="41"/>
      <c r="L20" s="38">
        <v>100560</v>
      </c>
      <c r="M20" s="114">
        <f t="shared" si="0"/>
        <v>2.9747620576457646E-3</v>
      </c>
    </row>
    <row r="21" spans="1:13" x14ac:dyDescent="0.2">
      <c r="A21" s="65" t="s">
        <v>24</v>
      </c>
      <c r="B21" s="75"/>
      <c r="C21" s="41"/>
      <c r="D21" s="67">
        <v>99234</v>
      </c>
      <c r="E21" s="41">
        <v>50400</v>
      </c>
      <c r="F21" s="67"/>
      <c r="G21" s="41"/>
      <c r="H21" s="67"/>
      <c r="I21" s="41"/>
      <c r="J21" s="67">
        <v>4000</v>
      </c>
      <c r="K21" s="41"/>
      <c r="L21" s="38">
        <v>153634</v>
      </c>
      <c r="M21" s="114">
        <f t="shared" si="0"/>
        <v>4.5447950871554234E-3</v>
      </c>
    </row>
    <row r="22" spans="1:13" x14ac:dyDescent="0.2">
      <c r="A22" s="65" t="s">
        <v>25</v>
      </c>
      <c r="B22" s="75">
        <v>257600</v>
      </c>
      <c r="C22" s="41">
        <v>121700</v>
      </c>
      <c r="D22" s="67">
        <v>8496</v>
      </c>
      <c r="E22" s="41"/>
      <c r="F22" s="67">
        <v>224000</v>
      </c>
      <c r="G22" s="41">
        <v>629190</v>
      </c>
      <c r="H22" s="67"/>
      <c r="I22" s="41"/>
      <c r="J22" s="67">
        <v>68400</v>
      </c>
      <c r="K22" s="41">
        <v>120000</v>
      </c>
      <c r="L22" s="38">
        <v>1429386</v>
      </c>
      <c r="M22" s="114">
        <f t="shared" si="0"/>
        <v>4.2284041751492134E-2</v>
      </c>
    </row>
    <row r="23" spans="1:13" x14ac:dyDescent="0.2">
      <c r="A23" s="65" t="s">
        <v>26</v>
      </c>
      <c r="B23" s="75"/>
      <c r="C23" s="41"/>
      <c r="D23" s="67">
        <v>38004</v>
      </c>
      <c r="E23" s="41"/>
      <c r="F23" s="67"/>
      <c r="G23" s="41">
        <v>121280</v>
      </c>
      <c r="H23" s="67"/>
      <c r="I23" s="41"/>
      <c r="J23" s="67">
        <v>39350</v>
      </c>
      <c r="K23" s="41"/>
      <c r="L23" s="38">
        <v>198634</v>
      </c>
      <c r="M23" s="114">
        <f t="shared" si="0"/>
        <v>5.8759833587749485E-3</v>
      </c>
    </row>
    <row r="24" spans="1:13" x14ac:dyDescent="0.2">
      <c r="A24" s="65" t="s">
        <v>27</v>
      </c>
      <c r="B24" s="75">
        <v>900000</v>
      </c>
      <c r="C24" s="41">
        <v>496200</v>
      </c>
      <c r="D24" s="67">
        <v>61455</v>
      </c>
      <c r="E24" s="41">
        <v>490</v>
      </c>
      <c r="F24" s="67"/>
      <c r="G24" s="41">
        <v>4251069</v>
      </c>
      <c r="H24" s="67"/>
      <c r="I24" s="41"/>
      <c r="J24" s="67">
        <v>87750</v>
      </c>
      <c r="K24" s="41"/>
      <c r="L24" s="38">
        <v>5796964</v>
      </c>
      <c r="M24" s="114">
        <f t="shared" si="0"/>
        <v>0.17148556639556903</v>
      </c>
    </row>
    <row r="25" spans="1:13" x14ac:dyDescent="0.2">
      <c r="A25" s="65" t="s">
        <v>28</v>
      </c>
      <c r="B25" s="75"/>
      <c r="C25" s="41"/>
      <c r="D25" s="67">
        <v>50677</v>
      </c>
      <c r="E25" s="41"/>
      <c r="F25" s="67"/>
      <c r="G25" s="41">
        <v>315755</v>
      </c>
      <c r="H25" s="67"/>
      <c r="I25" s="41"/>
      <c r="J25" s="67">
        <v>138920</v>
      </c>
      <c r="K25" s="41"/>
      <c r="L25" s="38">
        <v>505352</v>
      </c>
      <c r="M25" s="114">
        <f t="shared" si="0"/>
        <v>1.4949303454210446E-2</v>
      </c>
    </row>
    <row r="26" spans="1:13" x14ac:dyDescent="0.2">
      <c r="A26" s="65" t="s">
        <v>29</v>
      </c>
      <c r="B26" s="75">
        <v>414000</v>
      </c>
      <c r="C26" s="41">
        <v>229000</v>
      </c>
      <c r="D26" s="67">
        <v>66425</v>
      </c>
      <c r="E26" s="41"/>
      <c r="F26" s="67"/>
      <c r="G26" s="41">
        <v>127060</v>
      </c>
      <c r="H26" s="67"/>
      <c r="I26" s="41"/>
      <c r="J26" s="67">
        <v>118000</v>
      </c>
      <c r="K26" s="41">
        <v>261000</v>
      </c>
      <c r="L26" s="38">
        <v>1215485</v>
      </c>
      <c r="M26" s="114">
        <f t="shared" si="0"/>
        <v>3.5956430585099064E-2</v>
      </c>
    </row>
    <row r="27" spans="1:13" x14ac:dyDescent="0.2">
      <c r="A27" s="65" t="s">
        <v>30</v>
      </c>
      <c r="B27" s="75"/>
      <c r="C27" s="41"/>
      <c r="D27" s="67">
        <v>0</v>
      </c>
      <c r="E27" s="41"/>
      <c r="F27" s="67"/>
      <c r="G27" s="41">
        <v>284632</v>
      </c>
      <c r="H27" s="67"/>
      <c r="I27" s="41">
        <v>8200</v>
      </c>
      <c r="J27" s="67">
        <v>31500</v>
      </c>
      <c r="K27" s="41"/>
      <c r="L27" s="38">
        <v>324332</v>
      </c>
      <c r="M27" s="114">
        <f t="shared" si="0"/>
        <v>9.5943767669089703E-3</v>
      </c>
    </row>
    <row r="28" spans="1:13" x14ac:dyDescent="0.2">
      <c r="A28" s="65" t="s">
        <v>68</v>
      </c>
      <c r="B28" s="75"/>
      <c r="C28" s="41"/>
      <c r="D28" s="67"/>
      <c r="E28" s="41"/>
      <c r="F28" s="67"/>
      <c r="G28" s="41">
        <v>1200</v>
      </c>
      <c r="H28" s="67"/>
      <c r="I28" s="41"/>
      <c r="J28" s="67"/>
      <c r="K28" s="41"/>
      <c r="L28" s="38">
        <v>1200</v>
      </c>
      <c r="M28" s="114">
        <f t="shared" si="0"/>
        <v>3.549835390985399E-5</v>
      </c>
    </row>
    <row r="29" spans="1:13" x14ac:dyDescent="0.2">
      <c r="A29" s="65" t="s">
        <v>31</v>
      </c>
      <c r="B29" s="75"/>
      <c r="C29" s="41"/>
      <c r="D29" s="67">
        <v>54546</v>
      </c>
      <c r="E29" s="41">
        <v>2400</v>
      </c>
      <c r="F29" s="67"/>
      <c r="G29" s="41"/>
      <c r="H29" s="67"/>
      <c r="I29" s="41"/>
      <c r="J29" s="67">
        <v>94600</v>
      </c>
      <c r="K29" s="41">
        <v>0</v>
      </c>
      <c r="L29" s="38">
        <v>151546</v>
      </c>
      <c r="M29" s="114">
        <f t="shared" si="0"/>
        <v>4.4830279513522779E-3</v>
      </c>
    </row>
    <row r="30" spans="1:13" x14ac:dyDescent="0.2">
      <c r="A30" s="65" t="s">
        <v>32</v>
      </c>
      <c r="B30" s="75">
        <v>584840</v>
      </c>
      <c r="C30" s="41">
        <v>280300</v>
      </c>
      <c r="D30" s="67">
        <v>100600</v>
      </c>
      <c r="E30" s="41"/>
      <c r="F30" s="67"/>
      <c r="G30" s="41"/>
      <c r="H30" s="67"/>
      <c r="I30" s="41"/>
      <c r="J30" s="67">
        <v>840000</v>
      </c>
      <c r="K30" s="41">
        <v>226000</v>
      </c>
      <c r="L30" s="38">
        <v>2031740</v>
      </c>
      <c r="M30" s="114">
        <f t="shared" si="0"/>
        <v>6.0102854644005624E-2</v>
      </c>
    </row>
    <row r="31" spans="1:13" x14ac:dyDescent="0.2">
      <c r="A31" s="65" t="s">
        <v>33</v>
      </c>
      <c r="B31" s="75"/>
      <c r="C31" s="41"/>
      <c r="D31" s="67">
        <v>71200</v>
      </c>
      <c r="E31" s="41"/>
      <c r="F31" s="67"/>
      <c r="G31" s="41">
        <v>21500</v>
      </c>
      <c r="H31" s="67"/>
      <c r="I31" s="41"/>
      <c r="J31" s="67">
        <v>92000</v>
      </c>
      <c r="K31" s="41"/>
      <c r="L31" s="38">
        <v>184700</v>
      </c>
      <c r="M31" s="114">
        <f t="shared" si="0"/>
        <v>5.46378830595836E-3</v>
      </c>
    </row>
    <row r="32" spans="1:13" x14ac:dyDescent="0.2">
      <c r="A32" s="65" t="s">
        <v>34</v>
      </c>
      <c r="B32" s="75"/>
      <c r="C32" s="41"/>
      <c r="D32" s="67">
        <v>23417</v>
      </c>
      <c r="E32" s="41"/>
      <c r="F32" s="67"/>
      <c r="G32" s="41"/>
      <c r="H32" s="67"/>
      <c r="I32" s="41"/>
      <c r="J32" s="67">
        <v>131038</v>
      </c>
      <c r="K32" s="41"/>
      <c r="L32" s="38">
        <v>154455</v>
      </c>
      <c r="M32" s="114">
        <f t="shared" si="0"/>
        <v>4.5690818776220818E-3</v>
      </c>
    </row>
    <row r="33" spans="1:13" x14ac:dyDescent="0.2">
      <c r="A33" s="65" t="s">
        <v>35</v>
      </c>
      <c r="B33" s="75">
        <v>534620</v>
      </c>
      <c r="C33" s="41">
        <v>300000</v>
      </c>
      <c r="D33" s="67">
        <v>7390</v>
      </c>
      <c r="E33" s="41"/>
      <c r="F33" s="67"/>
      <c r="G33" s="41">
        <v>57200</v>
      </c>
      <c r="H33" s="67"/>
      <c r="I33" s="41"/>
      <c r="J33" s="67">
        <v>366000</v>
      </c>
      <c r="K33" s="41"/>
      <c r="L33" s="38">
        <v>1265210</v>
      </c>
      <c r="M33" s="114">
        <f t="shared" si="0"/>
        <v>3.7427393625238642E-2</v>
      </c>
    </row>
    <row r="34" spans="1:13" ht="13.5" thickBot="1" x14ac:dyDescent="0.25">
      <c r="A34" s="65" t="s">
        <v>69</v>
      </c>
      <c r="B34" s="75"/>
      <c r="C34" s="41"/>
      <c r="D34" s="67">
        <v>558100</v>
      </c>
      <c r="E34" s="41"/>
      <c r="F34" s="67"/>
      <c r="G34" s="41"/>
      <c r="H34" s="67"/>
      <c r="I34" s="41"/>
      <c r="J34" s="67"/>
      <c r="K34" s="41"/>
      <c r="L34" s="38">
        <v>558100</v>
      </c>
      <c r="M34" s="114">
        <f t="shared" si="0"/>
        <v>1.650969276424126E-2</v>
      </c>
    </row>
    <row r="35" spans="1:13" ht="13.5" thickBot="1" x14ac:dyDescent="0.25">
      <c r="A35" s="52" t="s">
        <v>36</v>
      </c>
      <c r="B35" s="76">
        <v>6291680</v>
      </c>
      <c r="C35" s="70">
        <v>3704560</v>
      </c>
      <c r="D35" s="70">
        <v>2161877.7000000002</v>
      </c>
      <c r="E35" s="70">
        <v>215201.84</v>
      </c>
      <c r="F35" s="70">
        <v>974000</v>
      </c>
      <c r="G35" s="70">
        <v>9130421</v>
      </c>
      <c r="H35" s="70">
        <v>1763000</v>
      </c>
      <c r="I35" s="70">
        <v>8805.8279999999995</v>
      </c>
      <c r="J35" s="70">
        <v>5039638</v>
      </c>
      <c r="K35" s="82">
        <v>4515200</v>
      </c>
      <c r="L35" s="54">
        <v>33804384.368000001</v>
      </c>
      <c r="M35" s="115">
        <f t="shared" si="0"/>
        <v>1</v>
      </c>
    </row>
    <row r="36" spans="1:13" ht="6.6" customHeight="1" thickBot="1" x14ac:dyDescent="0.25">
      <c r="L36" s="12"/>
    </row>
    <row r="37" spans="1:13" ht="13.5" thickBot="1" x14ac:dyDescent="0.25">
      <c r="A37" s="101" t="s">
        <v>112</v>
      </c>
      <c r="B37" s="102">
        <f>+B35/L35</f>
        <v>0.1861202361062918</v>
      </c>
      <c r="C37" s="53">
        <f>+C35/L35</f>
        <v>0.10958815163357392</v>
      </c>
      <c r="D37" s="103">
        <f>+D35/L35</f>
        <v>6.3952583087017636E-2</v>
      </c>
      <c r="E37" s="53">
        <f>+E35/L35</f>
        <v>6.3660925653098105E-3</v>
      </c>
      <c r="F37" s="103">
        <f>+F35/L35</f>
        <v>2.8812830590164824E-2</v>
      </c>
      <c r="G37" s="53">
        <f>+G35/L35</f>
        <v>0.27009576333663582</v>
      </c>
      <c r="H37" s="103">
        <f>+H35/L35</f>
        <v>5.2152998285893822E-2</v>
      </c>
      <c r="I37" s="53">
        <f>+I35/L35</f>
        <v>2.6049366567775146E-4</v>
      </c>
      <c r="J37" s="103">
        <f>+J35/L35</f>
        <v>0.14908237775129063</v>
      </c>
      <c r="K37" s="53">
        <f>+K35/L35</f>
        <v>0.13356847297814395</v>
      </c>
      <c r="L37" s="16">
        <f>+L35/L35</f>
        <v>1</v>
      </c>
      <c r="M37" s="13"/>
    </row>
    <row r="38" spans="1:13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13"/>
    </row>
    <row r="39" spans="1:13" x14ac:dyDescent="0.2">
      <c r="L39" s="12"/>
    </row>
    <row r="40" spans="1:13" x14ac:dyDescent="0.2">
      <c r="A40" s="20" t="s">
        <v>77</v>
      </c>
      <c r="E40" s="20"/>
    </row>
    <row r="41" spans="1:13" x14ac:dyDescent="0.2">
      <c r="A41" s="20" t="s">
        <v>105</v>
      </c>
    </row>
    <row r="42" spans="1:13" x14ac:dyDescent="0.2">
      <c r="A42" s="20" t="s">
        <v>74</v>
      </c>
    </row>
    <row r="43" spans="1:13" ht="13.5" thickBot="1" x14ac:dyDescent="0.25">
      <c r="A43" s="20"/>
    </row>
    <row r="44" spans="1:13" ht="13.5" thickBot="1" x14ac:dyDescent="0.25">
      <c r="A44" s="48" t="s">
        <v>122</v>
      </c>
      <c r="B44" s="64" t="s">
        <v>75</v>
      </c>
      <c r="C44" s="49" t="s">
        <v>76</v>
      </c>
      <c r="D44" s="62" t="s">
        <v>3</v>
      </c>
      <c r="E44" s="49" t="s">
        <v>4</v>
      </c>
      <c r="F44" s="62" t="s">
        <v>5</v>
      </c>
      <c r="G44" s="49" t="s">
        <v>6</v>
      </c>
      <c r="H44" s="62" t="s">
        <v>7</v>
      </c>
      <c r="I44" s="49" t="s">
        <v>8</v>
      </c>
      <c r="J44" s="62" t="s">
        <v>9</v>
      </c>
      <c r="K44" s="49" t="s">
        <v>10</v>
      </c>
      <c r="L44" s="48" t="s">
        <v>81</v>
      </c>
    </row>
    <row r="45" spans="1:13" x14ac:dyDescent="0.2">
      <c r="A45" s="65" t="s">
        <v>57</v>
      </c>
      <c r="B45" s="73"/>
      <c r="C45" s="42"/>
      <c r="D45" s="74"/>
      <c r="E45" s="42"/>
      <c r="F45" s="67"/>
      <c r="G45" s="41">
        <v>2495000</v>
      </c>
      <c r="H45" s="67"/>
      <c r="I45" s="41"/>
      <c r="J45" s="67"/>
      <c r="K45" s="41"/>
      <c r="L45" s="38">
        <v>2495000</v>
      </c>
    </row>
    <row r="46" spans="1:13" x14ac:dyDescent="0.2">
      <c r="A46" s="65" t="s">
        <v>58</v>
      </c>
      <c r="B46" s="75"/>
      <c r="C46" s="41"/>
      <c r="D46" s="67">
        <v>28653</v>
      </c>
      <c r="E46" s="41">
        <v>25360</v>
      </c>
      <c r="F46" s="67"/>
      <c r="G46" s="41">
        <v>3240</v>
      </c>
      <c r="H46" s="67"/>
      <c r="I46" s="41"/>
      <c r="J46" s="67">
        <v>88040</v>
      </c>
      <c r="K46" s="41"/>
      <c r="L46" s="38">
        <v>145293</v>
      </c>
    </row>
    <row r="47" spans="1:13" x14ac:dyDescent="0.2">
      <c r="A47" s="65" t="s">
        <v>78</v>
      </c>
      <c r="B47" s="75"/>
      <c r="C47" s="41"/>
      <c r="D47" s="67"/>
      <c r="E47" s="41">
        <v>2400</v>
      </c>
      <c r="F47" s="67"/>
      <c r="G47" s="41">
        <v>30</v>
      </c>
      <c r="H47" s="67"/>
      <c r="I47" s="41"/>
      <c r="J47" s="67"/>
      <c r="K47" s="41"/>
      <c r="L47" s="38">
        <v>2430</v>
      </c>
    </row>
    <row r="48" spans="1:13" x14ac:dyDescent="0.2">
      <c r="A48" s="65" t="s">
        <v>60</v>
      </c>
      <c r="B48" s="75">
        <v>534620</v>
      </c>
      <c r="C48" s="41">
        <v>300000</v>
      </c>
      <c r="D48" s="67">
        <v>744264</v>
      </c>
      <c r="E48" s="41">
        <v>127400</v>
      </c>
      <c r="F48" s="67"/>
      <c r="G48" s="41">
        <v>2700</v>
      </c>
      <c r="H48" s="67">
        <v>1763000</v>
      </c>
      <c r="I48" s="41">
        <v>7000</v>
      </c>
      <c r="J48" s="67">
        <v>1093000</v>
      </c>
      <c r="K48" s="41"/>
      <c r="L48" s="38">
        <v>4571984</v>
      </c>
    </row>
    <row r="49" spans="1:12" x14ac:dyDescent="0.2">
      <c r="A49" s="65" t="s">
        <v>61</v>
      </c>
      <c r="B49" s="75">
        <v>5445060</v>
      </c>
      <c r="C49" s="41">
        <v>3249560</v>
      </c>
      <c r="D49" s="67">
        <v>1153576.1999999997</v>
      </c>
      <c r="E49" s="41">
        <v>9551.84</v>
      </c>
      <c r="F49" s="67">
        <v>224000</v>
      </c>
      <c r="G49" s="41">
        <v>5985038</v>
      </c>
      <c r="H49" s="67"/>
      <c r="I49" s="41">
        <v>605.82799999999997</v>
      </c>
      <c r="J49" s="67">
        <v>3357580</v>
      </c>
      <c r="K49" s="41">
        <v>4266200</v>
      </c>
      <c r="L49" s="38">
        <v>23691171.868000001</v>
      </c>
    </row>
    <row r="50" spans="1:12" ht="13.5" thickBot="1" x14ac:dyDescent="0.25">
      <c r="A50" s="65" t="s">
        <v>62</v>
      </c>
      <c r="B50" s="75">
        <v>312000</v>
      </c>
      <c r="C50" s="41">
        <v>155000</v>
      </c>
      <c r="D50" s="67">
        <v>235384.5</v>
      </c>
      <c r="E50" s="41">
        <v>50490</v>
      </c>
      <c r="F50" s="67">
        <v>750000</v>
      </c>
      <c r="G50" s="41">
        <v>644413</v>
      </c>
      <c r="H50" s="67"/>
      <c r="I50" s="41">
        <v>1200</v>
      </c>
      <c r="J50" s="67">
        <v>501018</v>
      </c>
      <c r="K50" s="41">
        <v>249000</v>
      </c>
      <c r="L50" s="38">
        <v>2898505.5</v>
      </c>
    </row>
    <row r="51" spans="1:12" ht="13.5" thickBot="1" x14ac:dyDescent="0.25">
      <c r="A51" s="52" t="s">
        <v>36</v>
      </c>
      <c r="B51" s="76">
        <v>6291680</v>
      </c>
      <c r="C51" s="77">
        <v>3704560</v>
      </c>
      <c r="D51" s="70">
        <v>2161877.6999999997</v>
      </c>
      <c r="E51" s="77">
        <v>215201.84</v>
      </c>
      <c r="F51" s="70">
        <v>974000</v>
      </c>
      <c r="G51" s="77">
        <v>9130421</v>
      </c>
      <c r="H51" s="70">
        <v>1763000</v>
      </c>
      <c r="I51" s="77">
        <v>8805.8279999999995</v>
      </c>
      <c r="J51" s="70">
        <v>5039638</v>
      </c>
      <c r="K51" s="77">
        <v>4515200</v>
      </c>
      <c r="L51" s="54">
        <v>33804384.368000001</v>
      </c>
    </row>
    <row r="52" spans="1:12" x14ac:dyDescent="0.2">
      <c r="A52" s="5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22"/>
    </row>
    <row r="53" spans="1:12" x14ac:dyDescent="0.2">
      <c r="A53" s="30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22"/>
    </row>
    <row r="54" spans="1:12" x14ac:dyDescent="0.2">
      <c r="A54" s="20" t="s">
        <v>79</v>
      </c>
    </row>
    <row r="55" spans="1:12" x14ac:dyDescent="0.2">
      <c r="A55" s="20" t="s">
        <v>106</v>
      </c>
    </row>
    <row r="56" spans="1:12" x14ac:dyDescent="0.2">
      <c r="A56" s="20" t="s">
        <v>74</v>
      </c>
      <c r="E56" s="20"/>
    </row>
    <row r="57" spans="1:12" ht="13.5" thickBot="1" x14ac:dyDescent="0.25"/>
    <row r="58" spans="1:12" ht="13.5" thickBot="1" x14ac:dyDescent="0.25">
      <c r="A58" s="48" t="s">
        <v>64</v>
      </c>
      <c r="B58" s="81" t="s">
        <v>75</v>
      </c>
      <c r="C58" s="49" t="s">
        <v>76</v>
      </c>
      <c r="D58" s="62" t="s">
        <v>3</v>
      </c>
      <c r="E58" s="49" t="s">
        <v>4</v>
      </c>
      <c r="F58" s="62" t="s">
        <v>5</v>
      </c>
      <c r="G58" s="49" t="s">
        <v>6</v>
      </c>
      <c r="H58" s="62" t="s">
        <v>7</v>
      </c>
      <c r="I58" s="49" t="s">
        <v>8</v>
      </c>
      <c r="J58" s="62" t="s">
        <v>9</v>
      </c>
      <c r="K58" s="50" t="s">
        <v>10</v>
      </c>
      <c r="L58" s="50" t="s">
        <v>81</v>
      </c>
    </row>
    <row r="59" spans="1:12" x14ac:dyDescent="0.2">
      <c r="A59" s="80" t="s">
        <v>65</v>
      </c>
      <c r="B59" s="66"/>
      <c r="C59" s="42"/>
      <c r="D59" s="67">
        <v>186151.69999999998</v>
      </c>
      <c r="E59" s="41">
        <v>91.84</v>
      </c>
      <c r="F59" s="67"/>
      <c r="G59" s="41">
        <v>4055</v>
      </c>
      <c r="H59" s="67"/>
      <c r="I59" s="41">
        <v>605.82799999999997</v>
      </c>
      <c r="J59" s="67">
        <v>133788</v>
      </c>
      <c r="K59" s="45"/>
      <c r="L59" s="45">
        <v>324692.36800000002</v>
      </c>
    </row>
    <row r="60" spans="1:12" x14ac:dyDescent="0.2">
      <c r="A60" s="65" t="s">
        <v>66</v>
      </c>
      <c r="B60" s="66"/>
      <c r="C60" s="42"/>
      <c r="D60" s="67">
        <v>83322</v>
      </c>
      <c r="E60" s="41">
        <v>27760</v>
      </c>
      <c r="F60" s="67"/>
      <c r="G60" s="41">
        <v>152894</v>
      </c>
      <c r="H60" s="67"/>
      <c r="I60" s="41"/>
      <c r="J60" s="67">
        <v>26920</v>
      </c>
      <c r="K60" s="45"/>
      <c r="L60" s="45">
        <v>290896</v>
      </c>
    </row>
    <row r="61" spans="1:12" ht="13.5" thickBot="1" x14ac:dyDescent="0.25">
      <c r="A61" s="65" t="s">
        <v>67</v>
      </c>
      <c r="B61" s="68">
        <v>6291680</v>
      </c>
      <c r="C61" s="41">
        <v>3704560</v>
      </c>
      <c r="D61" s="67">
        <v>1892404</v>
      </c>
      <c r="E61" s="41">
        <v>187350</v>
      </c>
      <c r="F61" s="67">
        <v>974000</v>
      </c>
      <c r="G61" s="41">
        <v>8973472</v>
      </c>
      <c r="H61" s="67">
        <v>1763000</v>
      </c>
      <c r="I61" s="41">
        <v>8200</v>
      </c>
      <c r="J61" s="67">
        <v>4878930</v>
      </c>
      <c r="K61" s="45">
        <v>4515200</v>
      </c>
      <c r="L61" s="45">
        <v>33188796</v>
      </c>
    </row>
    <row r="62" spans="1:12" ht="13.5" thickBot="1" x14ac:dyDescent="0.25">
      <c r="A62" s="52" t="s">
        <v>36</v>
      </c>
      <c r="B62" s="69">
        <v>6291680</v>
      </c>
      <c r="C62" s="70">
        <v>3704560</v>
      </c>
      <c r="D62" s="70">
        <v>2161877.7000000002</v>
      </c>
      <c r="E62" s="70">
        <v>215201.84</v>
      </c>
      <c r="F62" s="70">
        <v>974000</v>
      </c>
      <c r="G62" s="70">
        <v>9130421</v>
      </c>
      <c r="H62" s="70">
        <v>1763000</v>
      </c>
      <c r="I62" s="70">
        <v>8805.8279999999995</v>
      </c>
      <c r="J62" s="70">
        <v>5039638</v>
      </c>
      <c r="K62" s="71">
        <v>4515200</v>
      </c>
      <c r="L62" s="72">
        <v>33804384.368000001</v>
      </c>
    </row>
  </sheetData>
  <mergeCells count="2">
    <mergeCell ref="C1:G1"/>
    <mergeCell ref="C2:G2"/>
  </mergeCells>
  <pageMargins left="0.75" right="0.75" top="1" bottom="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workbookViewId="0">
      <selection activeCell="C2" sqref="C2:G2"/>
    </sheetView>
  </sheetViews>
  <sheetFormatPr baseColWidth="10" defaultRowHeight="12.75" x14ac:dyDescent="0.2"/>
  <cols>
    <col min="1" max="1" width="28.42578125" style="3" customWidth="1"/>
    <col min="2" max="12" width="12.140625" style="3" customWidth="1"/>
    <col min="13" max="13" width="12.140625" style="2" customWidth="1"/>
    <col min="14" max="15" width="12.140625" style="3" customWidth="1"/>
    <col min="16" max="16" width="14.7109375" style="3" customWidth="1"/>
    <col min="17" max="17" width="11.42578125" style="3"/>
    <col min="18" max="18" width="15" style="2" customWidth="1"/>
    <col min="19" max="16384" width="11.42578125" style="3"/>
  </cols>
  <sheetData>
    <row r="1" spans="1:18" ht="18" x14ac:dyDescent="0.25">
      <c r="C1" s="131" t="s">
        <v>72</v>
      </c>
      <c r="D1" s="131"/>
      <c r="E1" s="131"/>
      <c r="F1" s="131"/>
      <c r="G1" s="131"/>
    </row>
    <row r="2" spans="1:18" x14ac:dyDescent="0.2">
      <c r="C2" s="132" t="s">
        <v>111</v>
      </c>
      <c r="D2" s="132"/>
      <c r="E2" s="132"/>
      <c r="F2" s="132"/>
      <c r="G2" s="132"/>
    </row>
    <row r="3" spans="1:18" x14ac:dyDescent="0.2">
      <c r="C3" s="4"/>
      <c r="D3" s="4"/>
      <c r="E3" s="4"/>
      <c r="F3" s="4"/>
      <c r="G3" s="4"/>
    </row>
    <row r="4" spans="1:18" x14ac:dyDescent="0.2">
      <c r="A4" s="1" t="s">
        <v>0</v>
      </c>
      <c r="B4" s="2"/>
      <c r="C4" s="2"/>
      <c r="D4" s="2"/>
      <c r="E4" s="2"/>
      <c r="F4" s="2"/>
    </row>
    <row r="5" spans="1:18" x14ac:dyDescent="0.2">
      <c r="A5" s="1" t="s">
        <v>117</v>
      </c>
      <c r="B5" s="2"/>
      <c r="C5" s="2"/>
      <c r="D5" s="2"/>
      <c r="E5" s="2"/>
      <c r="F5" s="4"/>
    </row>
    <row r="6" spans="1:18" x14ac:dyDescent="0.2">
      <c r="A6" s="1" t="s">
        <v>1</v>
      </c>
      <c r="B6" s="2"/>
      <c r="C6" s="2"/>
      <c r="D6" s="2"/>
      <c r="E6" s="2"/>
      <c r="F6" s="2"/>
    </row>
    <row r="7" spans="1:18" ht="13.5" thickBot="1" x14ac:dyDescent="0.25"/>
    <row r="8" spans="1:18" ht="13.5" thickBot="1" x14ac:dyDescent="0.25">
      <c r="A8" s="47" t="s">
        <v>100</v>
      </c>
      <c r="B8" s="48" t="s">
        <v>2</v>
      </c>
      <c r="C8" s="48" t="s">
        <v>3</v>
      </c>
      <c r="D8" s="49" t="s">
        <v>4</v>
      </c>
      <c r="E8" s="48" t="s">
        <v>5</v>
      </c>
      <c r="F8" s="49" t="s">
        <v>6</v>
      </c>
      <c r="G8" s="48" t="s">
        <v>7</v>
      </c>
      <c r="H8" s="49" t="s">
        <v>8</v>
      </c>
      <c r="I8" s="48" t="s">
        <v>9</v>
      </c>
      <c r="J8" s="49" t="s">
        <v>10</v>
      </c>
      <c r="K8" s="48" t="s">
        <v>81</v>
      </c>
      <c r="P8" s="2"/>
      <c r="R8" s="3"/>
    </row>
    <row r="9" spans="1:18" x14ac:dyDescent="0.2">
      <c r="A9" s="5" t="s">
        <v>12</v>
      </c>
      <c r="B9" s="38">
        <v>10916824.952277619</v>
      </c>
      <c r="C9" s="38">
        <v>602083.10000000009</v>
      </c>
      <c r="D9" s="39">
        <v>1934.5149999999996</v>
      </c>
      <c r="E9" s="40"/>
      <c r="F9" s="41"/>
      <c r="G9" s="38">
        <v>8284702</v>
      </c>
      <c r="H9" s="42"/>
      <c r="I9" s="38">
        <v>4709149.0049999999</v>
      </c>
      <c r="J9" s="43">
        <v>5671580.7270769412</v>
      </c>
      <c r="K9" s="60">
        <v>30186274.299354557</v>
      </c>
      <c r="L9" s="12"/>
      <c r="P9" s="2"/>
      <c r="R9" s="3"/>
    </row>
    <row r="10" spans="1:18" x14ac:dyDescent="0.2">
      <c r="A10" s="5" t="s">
        <v>13</v>
      </c>
      <c r="B10" s="38">
        <v>8802510.0816306211</v>
      </c>
      <c r="C10" s="38">
        <v>129700.473</v>
      </c>
      <c r="D10" s="44"/>
      <c r="E10" s="40"/>
      <c r="F10" s="41"/>
      <c r="G10" s="38"/>
      <c r="H10" s="42"/>
      <c r="I10" s="38"/>
      <c r="J10" s="38">
        <v>6764996.0999999996</v>
      </c>
      <c r="K10" s="61">
        <v>15697206.65463062</v>
      </c>
      <c r="L10" s="12"/>
      <c r="P10" s="2"/>
      <c r="R10" s="3"/>
    </row>
    <row r="11" spans="1:18" x14ac:dyDescent="0.2">
      <c r="A11" s="5" t="s">
        <v>14</v>
      </c>
      <c r="B11" s="38"/>
      <c r="C11" s="38">
        <v>114610.60573999998</v>
      </c>
      <c r="D11" s="44"/>
      <c r="E11" s="40"/>
      <c r="F11" s="41">
        <v>0</v>
      </c>
      <c r="G11" s="38"/>
      <c r="H11" s="42"/>
      <c r="I11" s="38"/>
      <c r="J11" s="38"/>
      <c r="K11" s="61">
        <v>114610.60573999998</v>
      </c>
      <c r="L11" s="12"/>
      <c r="P11" s="2"/>
      <c r="R11" s="3"/>
    </row>
    <row r="12" spans="1:18" x14ac:dyDescent="0.2">
      <c r="A12" s="5" t="s">
        <v>15</v>
      </c>
      <c r="B12" s="38"/>
      <c r="C12" s="38">
        <v>208636.61100000006</v>
      </c>
      <c r="D12" s="44"/>
      <c r="E12" s="40"/>
      <c r="F12" s="41"/>
      <c r="G12" s="38"/>
      <c r="H12" s="42"/>
      <c r="I12" s="38"/>
      <c r="J12" s="38"/>
      <c r="K12" s="61">
        <v>208636.61100000006</v>
      </c>
      <c r="L12" s="12"/>
      <c r="P12" s="2"/>
      <c r="R12" s="3"/>
    </row>
    <row r="13" spans="1:18" x14ac:dyDescent="0.2">
      <c r="A13" s="5" t="s">
        <v>16</v>
      </c>
      <c r="B13" s="38">
        <v>861218.36700000009</v>
      </c>
      <c r="C13" s="38">
        <v>2143.0450000000001</v>
      </c>
      <c r="D13" s="44">
        <v>453738.44900000002</v>
      </c>
      <c r="E13" s="40"/>
      <c r="F13" s="41">
        <v>1570755</v>
      </c>
      <c r="G13" s="38"/>
      <c r="H13" s="42"/>
      <c r="I13" s="38">
        <v>46877.433000000005</v>
      </c>
      <c r="J13" s="38"/>
      <c r="K13" s="61">
        <v>2934732.2940000002</v>
      </c>
      <c r="L13" s="12"/>
      <c r="P13" s="2"/>
      <c r="R13" s="3"/>
    </row>
    <row r="14" spans="1:18" x14ac:dyDescent="0.2">
      <c r="A14" s="5" t="s">
        <v>17</v>
      </c>
      <c r="B14" s="38">
        <v>3615312.6219244497</v>
      </c>
      <c r="C14" s="38">
        <v>96024.366999999998</v>
      </c>
      <c r="D14" s="44"/>
      <c r="E14" s="38">
        <v>600408.71399999992</v>
      </c>
      <c r="F14" s="41">
        <v>626096.21200000006</v>
      </c>
      <c r="G14" s="38">
        <v>0</v>
      </c>
      <c r="H14" s="42"/>
      <c r="I14" s="38">
        <v>723101.80320000008</v>
      </c>
      <c r="J14" s="38">
        <v>351597.89700000006</v>
      </c>
      <c r="K14" s="61">
        <v>6012541.6151244501</v>
      </c>
      <c r="L14" s="12"/>
      <c r="P14" s="2"/>
      <c r="R14" s="3"/>
    </row>
    <row r="15" spans="1:18" x14ac:dyDescent="0.2">
      <c r="A15" s="5" t="s">
        <v>18</v>
      </c>
      <c r="B15" s="38"/>
      <c r="C15" s="38">
        <v>95240.026000000013</v>
      </c>
      <c r="D15" s="44"/>
      <c r="E15" s="38"/>
      <c r="F15" s="41">
        <v>10930687.449999999</v>
      </c>
      <c r="G15" s="38"/>
      <c r="H15" s="42"/>
      <c r="I15" s="38">
        <v>0</v>
      </c>
      <c r="J15" s="38"/>
      <c r="K15" s="61">
        <v>11025927.476</v>
      </c>
      <c r="L15" s="12"/>
      <c r="P15" s="2"/>
      <c r="R15" s="3"/>
    </row>
    <row r="16" spans="1:18" x14ac:dyDescent="0.2">
      <c r="A16" s="5" t="s">
        <v>19</v>
      </c>
      <c r="B16" s="38"/>
      <c r="C16" s="38">
        <v>20842.740999999998</v>
      </c>
      <c r="D16" s="44"/>
      <c r="E16" s="38"/>
      <c r="F16" s="41">
        <v>4778671.5</v>
      </c>
      <c r="G16" s="38"/>
      <c r="H16" s="42"/>
      <c r="I16" s="38">
        <v>116319.58499999999</v>
      </c>
      <c r="J16" s="38"/>
      <c r="K16" s="61">
        <v>4915833.8260000004</v>
      </c>
      <c r="L16" s="12"/>
      <c r="P16" s="2"/>
      <c r="R16" s="3"/>
    </row>
    <row r="17" spans="1:18" x14ac:dyDescent="0.2">
      <c r="A17" s="5" t="s">
        <v>20</v>
      </c>
      <c r="B17" s="38"/>
      <c r="C17" s="38">
        <v>65624.806000000011</v>
      </c>
      <c r="D17" s="44"/>
      <c r="E17" s="38"/>
      <c r="F17" s="41"/>
      <c r="G17" s="38"/>
      <c r="H17" s="42"/>
      <c r="I17" s="38">
        <v>0</v>
      </c>
      <c r="J17" s="38"/>
      <c r="K17" s="61">
        <v>65624.806000000011</v>
      </c>
      <c r="L17" s="12"/>
      <c r="P17" s="2"/>
      <c r="R17" s="3"/>
    </row>
    <row r="18" spans="1:18" x14ac:dyDescent="0.2">
      <c r="A18" s="5" t="s">
        <v>21</v>
      </c>
      <c r="B18" s="38">
        <v>10204911.366999999</v>
      </c>
      <c r="C18" s="38">
        <v>148621.62100000001</v>
      </c>
      <c r="D18" s="44"/>
      <c r="E18" s="38"/>
      <c r="F18" s="41"/>
      <c r="G18" s="38"/>
      <c r="H18" s="42"/>
      <c r="I18" s="38">
        <v>3511266.8650000002</v>
      </c>
      <c r="J18" s="38"/>
      <c r="K18" s="61">
        <v>13864799.852999998</v>
      </c>
      <c r="L18" s="12"/>
      <c r="P18" s="2"/>
      <c r="R18" s="3"/>
    </row>
    <row r="19" spans="1:18" x14ac:dyDescent="0.2">
      <c r="A19" s="5" t="s">
        <v>22</v>
      </c>
      <c r="B19" s="38"/>
      <c r="C19" s="38">
        <v>39378.121299999999</v>
      </c>
      <c r="D19" s="44">
        <v>0</v>
      </c>
      <c r="E19" s="38"/>
      <c r="F19" s="41">
        <v>97154.07</v>
      </c>
      <c r="G19" s="38"/>
      <c r="H19" s="41">
        <v>139.899</v>
      </c>
      <c r="I19" s="38"/>
      <c r="J19" s="38"/>
      <c r="K19" s="61">
        <v>136672.09030000001</v>
      </c>
      <c r="L19" s="12"/>
      <c r="P19" s="2"/>
      <c r="R19" s="3"/>
    </row>
    <row r="20" spans="1:18" x14ac:dyDescent="0.2">
      <c r="A20" s="5" t="s">
        <v>23</v>
      </c>
      <c r="B20" s="38"/>
      <c r="C20" s="38">
        <v>25461.128000000001</v>
      </c>
      <c r="D20" s="44">
        <v>1137.75</v>
      </c>
      <c r="E20" s="38"/>
      <c r="F20" s="41">
        <v>162074.18200000003</v>
      </c>
      <c r="G20" s="38"/>
      <c r="H20" s="41"/>
      <c r="I20" s="38"/>
      <c r="J20" s="38"/>
      <c r="K20" s="61">
        <v>188673.06000000003</v>
      </c>
      <c r="L20" s="12"/>
      <c r="P20" s="2"/>
      <c r="R20" s="3"/>
    </row>
    <row r="21" spans="1:18" x14ac:dyDescent="0.2">
      <c r="A21" s="5" t="s">
        <v>24</v>
      </c>
      <c r="B21" s="38"/>
      <c r="C21" s="38">
        <v>50272.400999999998</v>
      </c>
      <c r="D21" s="44">
        <v>93026.184000000008</v>
      </c>
      <c r="E21" s="38"/>
      <c r="F21" s="41"/>
      <c r="G21" s="38"/>
      <c r="H21" s="41"/>
      <c r="I21" s="38">
        <v>15214.164000000001</v>
      </c>
      <c r="J21" s="38"/>
      <c r="K21" s="61">
        <v>158512.74900000001</v>
      </c>
      <c r="L21" s="12"/>
      <c r="P21" s="2"/>
      <c r="R21" s="3"/>
    </row>
    <row r="22" spans="1:18" x14ac:dyDescent="0.2">
      <c r="A22" s="5" t="s">
        <v>25</v>
      </c>
      <c r="B22" s="38">
        <v>2051781.4020000002</v>
      </c>
      <c r="C22" s="38">
        <v>6326.8479999999981</v>
      </c>
      <c r="D22" s="44"/>
      <c r="E22" s="38">
        <v>223251.40300000002</v>
      </c>
      <c r="F22" s="41">
        <v>2059560.4849999999</v>
      </c>
      <c r="G22" s="38"/>
      <c r="H22" s="41"/>
      <c r="I22" s="38">
        <v>354461.77000000008</v>
      </c>
      <c r="J22" s="38">
        <v>704816.99</v>
      </c>
      <c r="K22" s="61">
        <v>5400198.898000001</v>
      </c>
      <c r="L22" s="12"/>
      <c r="P22" s="2"/>
      <c r="R22" s="3"/>
    </row>
    <row r="23" spans="1:18" x14ac:dyDescent="0.2">
      <c r="A23" s="5" t="s">
        <v>26</v>
      </c>
      <c r="B23" s="38"/>
      <c r="C23" s="38">
        <v>69177.031000000003</v>
      </c>
      <c r="D23" s="44"/>
      <c r="E23" s="38"/>
      <c r="F23" s="41">
        <v>412263.9</v>
      </c>
      <c r="G23" s="38"/>
      <c r="H23" s="41"/>
      <c r="I23" s="38">
        <v>2794.5</v>
      </c>
      <c r="J23" s="38"/>
      <c r="K23" s="61">
        <v>484235.43100000004</v>
      </c>
      <c r="L23" s="12"/>
      <c r="P23" s="2"/>
      <c r="R23" s="3"/>
    </row>
    <row r="24" spans="1:18" x14ac:dyDescent="0.2">
      <c r="A24" s="5" t="s">
        <v>27</v>
      </c>
      <c r="B24" s="38">
        <v>8659642.0206880011</v>
      </c>
      <c r="C24" s="38">
        <v>233462.7702</v>
      </c>
      <c r="D24" s="44">
        <v>259.42700000000002</v>
      </c>
      <c r="E24" s="38"/>
      <c r="F24" s="41">
        <v>6478159.4036827534</v>
      </c>
      <c r="G24" s="38"/>
      <c r="H24" s="41"/>
      <c r="I24" s="38">
        <v>23850.148799999999</v>
      </c>
      <c r="J24" s="38"/>
      <c r="K24" s="61">
        <v>15395373.770370753</v>
      </c>
      <c r="L24" s="12"/>
      <c r="P24" s="2"/>
      <c r="R24" s="3"/>
    </row>
    <row r="25" spans="1:18" x14ac:dyDescent="0.2">
      <c r="A25" s="5" t="s">
        <v>28</v>
      </c>
      <c r="B25" s="38"/>
      <c r="C25" s="38">
        <v>49173.49</v>
      </c>
      <c r="D25" s="44"/>
      <c r="E25" s="38"/>
      <c r="F25" s="41">
        <v>587631.12290000007</v>
      </c>
      <c r="G25" s="38"/>
      <c r="H25" s="41"/>
      <c r="I25" s="38">
        <v>298075.158</v>
      </c>
      <c r="J25" s="38"/>
      <c r="K25" s="61">
        <v>934879.77090000012</v>
      </c>
      <c r="L25" s="12"/>
      <c r="P25" s="2"/>
      <c r="R25" s="3"/>
    </row>
    <row r="26" spans="1:18" x14ac:dyDescent="0.2">
      <c r="A26" s="5" t="s">
        <v>29</v>
      </c>
      <c r="B26" s="38">
        <v>4637469.3469358599</v>
      </c>
      <c r="C26" s="38">
        <v>201618.52300000002</v>
      </c>
      <c r="D26" s="44"/>
      <c r="E26" s="38"/>
      <c r="F26" s="41">
        <v>223019.23154453994</v>
      </c>
      <c r="G26" s="38"/>
      <c r="H26" s="41"/>
      <c r="I26" s="38">
        <v>556488.1</v>
      </c>
      <c r="J26" s="38">
        <v>1054632.3490000002</v>
      </c>
      <c r="K26" s="61">
        <v>6673227.5504804002</v>
      </c>
      <c r="L26" s="12"/>
      <c r="P26" s="2"/>
      <c r="R26" s="3"/>
    </row>
    <row r="27" spans="1:18" x14ac:dyDescent="0.2">
      <c r="A27" s="5" t="s">
        <v>30</v>
      </c>
      <c r="B27" s="38"/>
      <c r="C27" s="38"/>
      <c r="D27" s="44"/>
      <c r="E27" s="38"/>
      <c r="F27" s="41">
        <v>1000164.5829392363</v>
      </c>
      <c r="G27" s="38"/>
      <c r="H27" s="41">
        <v>14263.319000000001</v>
      </c>
      <c r="I27" s="38">
        <v>20906.422008387744</v>
      </c>
      <c r="J27" s="38"/>
      <c r="K27" s="61">
        <v>1035334.3239476241</v>
      </c>
      <c r="L27" s="12"/>
      <c r="P27" s="2"/>
      <c r="R27" s="3"/>
    </row>
    <row r="28" spans="1:18" x14ac:dyDescent="0.2">
      <c r="A28" s="5" t="s">
        <v>68</v>
      </c>
      <c r="B28" s="38"/>
      <c r="C28" s="38"/>
      <c r="D28" s="44"/>
      <c r="E28" s="38"/>
      <c r="F28" s="41">
        <v>0</v>
      </c>
      <c r="G28" s="38"/>
      <c r="H28" s="41"/>
      <c r="I28" s="38"/>
      <c r="J28" s="38"/>
      <c r="K28" s="61">
        <v>0</v>
      </c>
      <c r="L28" s="12"/>
      <c r="P28" s="2"/>
      <c r="R28" s="3"/>
    </row>
    <row r="29" spans="1:18" x14ac:dyDescent="0.2">
      <c r="A29" s="5" t="s">
        <v>31</v>
      </c>
      <c r="B29" s="38"/>
      <c r="C29" s="38">
        <v>132720.93184999999</v>
      </c>
      <c r="D29" s="44">
        <v>4000</v>
      </c>
      <c r="E29" s="38"/>
      <c r="F29" s="41"/>
      <c r="G29" s="38"/>
      <c r="H29" s="41"/>
      <c r="I29" s="38">
        <v>73505.767999999996</v>
      </c>
      <c r="J29" s="38">
        <v>0</v>
      </c>
      <c r="K29" s="61">
        <v>210226.69984999998</v>
      </c>
      <c r="L29" s="12"/>
      <c r="P29" s="2"/>
      <c r="R29" s="3"/>
    </row>
    <row r="30" spans="1:18" x14ac:dyDescent="0.2">
      <c r="A30" s="5" t="s">
        <v>32</v>
      </c>
      <c r="B30" s="38">
        <v>4453663.6400000006</v>
      </c>
      <c r="C30" s="38">
        <v>60054.693000000007</v>
      </c>
      <c r="D30" s="44"/>
      <c r="E30" s="38"/>
      <c r="F30" s="41"/>
      <c r="G30" s="38"/>
      <c r="H30" s="41"/>
      <c r="I30" s="38">
        <v>2345313.1199999996</v>
      </c>
      <c r="J30" s="38">
        <v>649557.50699999987</v>
      </c>
      <c r="K30" s="61">
        <v>7508588.96</v>
      </c>
      <c r="L30" s="12"/>
      <c r="P30" s="2"/>
      <c r="R30" s="3"/>
    </row>
    <row r="31" spans="1:18" x14ac:dyDescent="0.2">
      <c r="A31" s="5" t="s">
        <v>33</v>
      </c>
      <c r="B31" s="38"/>
      <c r="C31" s="38">
        <v>38218.991000000009</v>
      </c>
      <c r="D31" s="44"/>
      <c r="E31" s="38"/>
      <c r="F31" s="41">
        <v>155424.3777704025</v>
      </c>
      <c r="G31" s="38"/>
      <c r="H31" s="41"/>
      <c r="I31" s="38">
        <v>210304.416</v>
      </c>
      <c r="J31" s="38"/>
      <c r="K31" s="61">
        <v>403947.78477040248</v>
      </c>
      <c r="L31" s="12"/>
      <c r="P31" s="2"/>
      <c r="R31" s="3"/>
    </row>
    <row r="32" spans="1:18" x14ac:dyDescent="0.2">
      <c r="A32" s="5" t="s">
        <v>34</v>
      </c>
      <c r="B32" s="38"/>
      <c r="C32" s="38">
        <v>53217.309000000001</v>
      </c>
      <c r="D32" s="44"/>
      <c r="E32" s="38"/>
      <c r="F32" s="41"/>
      <c r="G32" s="38"/>
      <c r="H32" s="41"/>
      <c r="I32" s="38">
        <v>469863.43564000004</v>
      </c>
      <c r="J32" s="38"/>
      <c r="K32" s="61">
        <v>523080.74464000005</v>
      </c>
      <c r="L32" s="12"/>
      <c r="P32" s="2"/>
      <c r="R32" s="3"/>
    </row>
    <row r="33" spans="1:18" x14ac:dyDescent="0.2">
      <c r="A33" s="5" t="s">
        <v>35</v>
      </c>
      <c r="B33" s="38">
        <v>5554182.0220000008</v>
      </c>
      <c r="C33" s="38">
        <v>5334.5190000000002</v>
      </c>
      <c r="D33" s="44"/>
      <c r="E33" s="38"/>
      <c r="F33" s="41">
        <v>227061.7279</v>
      </c>
      <c r="G33" s="38"/>
      <c r="H33" s="41"/>
      <c r="I33" s="38">
        <v>606847.49900000007</v>
      </c>
      <c r="J33" s="38"/>
      <c r="K33" s="61">
        <v>6393425.7679000013</v>
      </c>
      <c r="L33" s="12"/>
      <c r="P33" s="2"/>
      <c r="R33" s="3"/>
    </row>
    <row r="34" spans="1:18" ht="13.5" thickBot="1" x14ac:dyDescent="0.25">
      <c r="A34" s="5" t="s">
        <v>69</v>
      </c>
      <c r="B34" s="38"/>
      <c r="C34" s="38">
        <v>195708.64999999997</v>
      </c>
      <c r="D34" s="44"/>
      <c r="E34" s="38"/>
      <c r="F34" s="41"/>
      <c r="G34" s="38"/>
      <c r="H34" s="41"/>
      <c r="I34" s="38"/>
      <c r="J34" s="46"/>
      <c r="K34" s="61">
        <v>195708.64999999997</v>
      </c>
      <c r="L34" s="12"/>
      <c r="P34" s="2"/>
      <c r="R34" s="3"/>
    </row>
    <row r="35" spans="1:18" ht="13.5" thickBot="1" x14ac:dyDescent="0.25">
      <c r="A35" s="52" t="s">
        <v>36</v>
      </c>
      <c r="B35" s="54">
        <v>59757515.821456544</v>
      </c>
      <c r="C35" s="54">
        <v>2643652.8020899994</v>
      </c>
      <c r="D35" s="54">
        <v>554096.32500000007</v>
      </c>
      <c r="E35" s="54">
        <v>823660.11699999997</v>
      </c>
      <c r="F35" s="54">
        <v>29308723.245736931</v>
      </c>
      <c r="G35" s="54">
        <v>8284702</v>
      </c>
      <c r="H35" s="54">
        <v>14403.218000000001</v>
      </c>
      <c r="I35" s="54">
        <v>14084339.192648385</v>
      </c>
      <c r="J35" s="54">
        <v>15197181.570076941</v>
      </c>
      <c r="K35" s="54">
        <v>130668274.29200877</v>
      </c>
      <c r="L35" s="12"/>
      <c r="M35" s="7"/>
      <c r="P35" s="2"/>
      <c r="R35" s="3"/>
    </row>
    <row r="36" spans="1:18" ht="6.6" customHeight="1" thickBot="1" x14ac:dyDescent="0.25">
      <c r="L36" s="12"/>
      <c r="M36" s="3"/>
      <c r="R36" s="3"/>
    </row>
    <row r="37" spans="1:18" ht="13.5" thickBot="1" x14ac:dyDescent="0.25">
      <c r="A37" s="101" t="s">
        <v>112</v>
      </c>
      <c r="B37" s="102">
        <f>+B35/$K$35</f>
        <v>0.45732230065206508</v>
      </c>
      <c r="C37" s="53">
        <f t="shared" ref="C37:K37" si="0">+C35/$K$35</f>
        <v>2.0231787833840522E-2</v>
      </c>
      <c r="D37" s="103">
        <f t="shared" si="0"/>
        <v>4.2404809277709022E-3</v>
      </c>
      <c r="E37" s="53">
        <f t="shared" si="0"/>
        <v>6.3034437506945193E-3</v>
      </c>
      <c r="F37" s="103">
        <f t="shared" si="0"/>
        <v>0.224298693807188</v>
      </c>
      <c r="G37" s="53">
        <f t="shared" si="0"/>
        <v>6.3402551574882657E-2</v>
      </c>
      <c r="H37" s="103">
        <f t="shared" si="0"/>
        <v>1.1022735302842255E-4</v>
      </c>
      <c r="I37" s="53">
        <f t="shared" si="0"/>
        <v>0.10778698401705099</v>
      </c>
      <c r="J37" s="104">
        <f t="shared" si="0"/>
        <v>0.1163035300834791</v>
      </c>
      <c r="K37" s="16">
        <f t="shared" si="0"/>
        <v>1</v>
      </c>
      <c r="L37" s="12"/>
      <c r="M37" s="13"/>
      <c r="R37" s="3"/>
    </row>
    <row r="38" spans="1:18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</row>
    <row r="39" spans="1:18" x14ac:dyDescent="0.2">
      <c r="A39" s="11" t="s">
        <v>37</v>
      </c>
    </row>
    <row r="40" spans="1:18" x14ac:dyDescent="0.2">
      <c r="A40" s="3" t="s">
        <v>70</v>
      </c>
      <c r="I40" s="12"/>
    </row>
    <row r="42" spans="1:18" x14ac:dyDescent="0.2">
      <c r="A42" s="1" t="s">
        <v>38</v>
      </c>
      <c r="B42" s="2"/>
      <c r="C42" s="2"/>
      <c r="D42" s="2"/>
      <c r="E42" s="2"/>
      <c r="F42" s="2"/>
      <c r="G42" s="2"/>
    </row>
    <row r="43" spans="1:18" x14ac:dyDescent="0.2">
      <c r="A43" s="1" t="s">
        <v>103</v>
      </c>
      <c r="B43" s="2"/>
      <c r="C43" s="2"/>
      <c r="D43" s="2"/>
      <c r="E43" s="2"/>
      <c r="F43" s="2"/>
      <c r="G43" s="4"/>
    </row>
    <row r="44" spans="1:18" x14ac:dyDescent="0.2">
      <c r="A44" s="1" t="s">
        <v>1</v>
      </c>
      <c r="B44" s="2"/>
      <c r="C44" s="2"/>
      <c r="D44" s="2"/>
      <c r="E44" s="2"/>
      <c r="F44" s="2"/>
      <c r="G44" s="2"/>
    </row>
    <row r="45" spans="1:18" ht="13.5" thickBot="1" x14ac:dyDescent="0.25">
      <c r="A45" s="2"/>
      <c r="B45" s="2"/>
      <c r="C45" s="2"/>
      <c r="D45" s="2"/>
      <c r="E45" s="2"/>
      <c r="F45" s="2"/>
      <c r="G45" s="2"/>
    </row>
    <row r="46" spans="1:18" ht="13.5" thickBot="1" x14ac:dyDescent="0.25">
      <c r="A46" s="47" t="s">
        <v>100</v>
      </c>
      <c r="B46" s="48" t="s">
        <v>2</v>
      </c>
      <c r="C46" s="48" t="s">
        <v>3</v>
      </c>
      <c r="D46" s="49" t="s">
        <v>4</v>
      </c>
      <c r="E46" s="48" t="s">
        <v>5</v>
      </c>
      <c r="F46" s="49" t="s">
        <v>6</v>
      </c>
      <c r="G46" s="48" t="s">
        <v>7</v>
      </c>
      <c r="H46" s="49" t="s">
        <v>8</v>
      </c>
      <c r="I46" s="48" t="s">
        <v>9</v>
      </c>
      <c r="J46" s="50" t="s">
        <v>10</v>
      </c>
      <c r="K46" s="48" t="s">
        <v>81</v>
      </c>
      <c r="L46" s="116" t="s">
        <v>114</v>
      </c>
      <c r="M46" s="48" t="s">
        <v>39</v>
      </c>
      <c r="N46" s="49" t="s">
        <v>40</v>
      </c>
      <c r="O46" s="48" t="s">
        <v>41</v>
      </c>
      <c r="P46" s="50" t="s">
        <v>113</v>
      </c>
      <c r="R46" s="3"/>
    </row>
    <row r="47" spans="1:18" x14ac:dyDescent="0.2">
      <c r="A47" s="5" t="s">
        <v>12</v>
      </c>
      <c r="B47" s="38">
        <v>10916824.952277619</v>
      </c>
      <c r="C47" s="38">
        <v>602083.10000000009</v>
      </c>
      <c r="D47" s="39">
        <v>1934.5149999999996</v>
      </c>
      <c r="E47" s="40"/>
      <c r="F47" s="41"/>
      <c r="G47" s="38">
        <v>8284702</v>
      </c>
      <c r="H47" s="42"/>
      <c r="I47" s="38">
        <v>4709149.0049999999</v>
      </c>
      <c r="J47" s="43">
        <v>5671580.7270769412</v>
      </c>
      <c r="K47" s="89">
        <v>30186274.299354557</v>
      </c>
      <c r="L47" s="41">
        <v>138513.09900000002</v>
      </c>
      <c r="M47" s="90"/>
      <c r="N47" s="91"/>
      <c r="O47" s="90"/>
      <c r="P47" s="61">
        <f>+K47+L47+M47-N47-O47</f>
        <v>30324787.398354556</v>
      </c>
      <c r="R47" s="3"/>
    </row>
    <row r="48" spans="1:18" x14ac:dyDescent="0.2">
      <c r="A48" s="5" t="s">
        <v>13</v>
      </c>
      <c r="B48" s="38">
        <v>8802510.0816306211</v>
      </c>
      <c r="C48" s="38">
        <v>129700.473</v>
      </c>
      <c r="D48" s="44"/>
      <c r="E48" s="40"/>
      <c r="F48" s="41"/>
      <c r="G48" s="38"/>
      <c r="H48" s="42"/>
      <c r="I48" s="38"/>
      <c r="J48" s="38">
        <v>6764996.0999999996</v>
      </c>
      <c r="K48" s="45">
        <v>15697206.65463062</v>
      </c>
      <c r="L48" s="41"/>
      <c r="M48" s="90"/>
      <c r="N48" s="91"/>
      <c r="O48" s="90"/>
      <c r="P48" s="61">
        <f t="shared" ref="P48:P72" si="1">+K48+L48+M48-N48-O48</f>
        <v>15697206.65463062</v>
      </c>
      <c r="R48" s="3"/>
    </row>
    <row r="49" spans="1:18" x14ac:dyDescent="0.2">
      <c r="A49" s="5" t="s">
        <v>14</v>
      </c>
      <c r="B49" s="38"/>
      <c r="C49" s="38">
        <v>114610.60573999998</v>
      </c>
      <c r="D49" s="44"/>
      <c r="E49" s="40"/>
      <c r="F49" s="41">
        <v>0</v>
      </c>
      <c r="G49" s="38"/>
      <c r="H49" s="42"/>
      <c r="I49" s="38"/>
      <c r="J49" s="38"/>
      <c r="K49" s="45">
        <v>114610.60573999998</v>
      </c>
      <c r="L49" s="41"/>
      <c r="M49" s="90"/>
      <c r="N49" s="91"/>
      <c r="O49" s="90"/>
      <c r="P49" s="61">
        <f t="shared" si="1"/>
        <v>114610.60573999998</v>
      </c>
      <c r="R49" s="3"/>
    </row>
    <row r="50" spans="1:18" x14ac:dyDescent="0.2">
      <c r="A50" s="5" t="s">
        <v>15</v>
      </c>
      <c r="B50" s="38"/>
      <c r="C50" s="38">
        <v>208636.61100000006</v>
      </c>
      <c r="D50" s="44"/>
      <c r="E50" s="40"/>
      <c r="F50" s="41"/>
      <c r="G50" s="38"/>
      <c r="H50" s="42"/>
      <c r="I50" s="38"/>
      <c r="J50" s="38"/>
      <c r="K50" s="45">
        <v>208636.61100000006</v>
      </c>
      <c r="L50" s="41"/>
      <c r="M50" s="90"/>
      <c r="N50" s="91"/>
      <c r="O50" s="90"/>
      <c r="P50" s="61">
        <f t="shared" si="1"/>
        <v>208636.61100000006</v>
      </c>
      <c r="R50" s="3"/>
    </row>
    <row r="51" spans="1:18" x14ac:dyDescent="0.2">
      <c r="A51" s="5" t="s">
        <v>16</v>
      </c>
      <c r="B51" s="38">
        <v>861218.36700000009</v>
      </c>
      <c r="C51" s="38">
        <v>2143.0450000000001</v>
      </c>
      <c r="D51" s="44">
        <v>453738.44900000002</v>
      </c>
      <c r="E51" s="40"/>
      <c r="F51" s="41">
        <v>1570755</v>
      </c>
      <c r="G51" s="38"/>
      <c r="H51" s="42"/>
      <c r="I51" s="38">
        <v>46877.433000000005</v>
      </c>
      <c r="J51" s="38"/>
      <c r="K51" s="45">
        <v>2934732.2940000002</v>
      </c>
      <c r="L51" s="41"/>
      <c r="M51" s="92"/>
      <c r="N51" s="93"/>
      <c r="O51" s="94"/>
      <c r="P51" s="61">
        <f t="shared" si="1"/>
        <v>2934732.2940000002</v>
      </c>
      <c r="R51" s="3"/>
    </row>
    <row r="52" spans="1:18" x14ac:dyDescent="0.2">
      <c r="A52" s="5" t="s">
        <v>17</v>
      </c>
      <c r="B52" s="38">
        <v>3615312.6219244497</v>
      </c>
      <c r="C52" s="38">
        <v>96024.366999999998</v>
      </c>
      <c r="D52" s="44"/>
      <c r="E52" s="38">
        <v>600408.71399999992</v>
      </c>
      <c r="F52" s="41">
        <v>626096.21200000006</v>
      </c>
      <c r="G52" s="38">
        <v>0</v>
      </c>
      <c r="H52" s="42"/>
      <c r="I52" s="38">
        <v>723101.80320000008</v>
      </c>
      <c r="J52" s="38">
        <v>351597.89700000006</v>
      </c>
      <c r="K52" s="45">
        <v>6012541.6151244501</v>
      </c>
      <c r="L52" s="41">
        <v>103594.18000000001</v>
      </c>
      <c r="M52" s="92"/>
      <c r="N52" s="93"/>
      <c r="O52" s="38">
        <v>517466.68433333322</v>
      </c>
      <c r="P52" s="61">
        <f>+K52+L52+M52-N52-O52</f>
        <v>5598669.110791117</v>
      </c>
      <c r="R52" s="3"/>
    </row>
    <row r="53" spans="1:18" x14ac:dyDescent="0.2">
      <c r="A53" s="5" t="s">
        <v>18</v>
      </c>
      <c r="B53" s="38"/>
      <c r="C53" s="38">
        <v>95240.026000000013</v>
      </c>
      <c r="D53" s="44"/>
      <c r="E53" s="38"/>
      <c r="F53" s="41">
        <v>10930687.449999999</v>
      </c>
      <c r="G53" s="38"/>
      <c r="H53" s="42"/>
      <c r="I53" s="38">
        <v>0</v>
      </c>
      <c r="J53" s="38"/>
      <c r="K53" s="45">
        <v>11025927.476</v>
      </c>
      <c r="L53" s="41"/>
      <c r="M53" s="95"/>
      <c r="N53" s="96"/>
      <c r="O53" s="94"/>
      <c r="P53" s="61">
        <f t="shared" si="1"/>
        <v>11025927.476</v>
      </c>
      <c r="R53" s="3"/>
    </row>
    <row r="54" spans="1:18" x14ac:dyDescent="0.2">
      <c r="A54" s="5" t="s">
        <v>19</v>
      </c>
      <c r="B54" s="38"/>
      <c r="C54" s="38">
        <v>20842.740999999998</v>
      </c>
      <c r="D54" s="44"/>
      <c r="E54" s="38"/>
      <c r="F54" s="41">
        <v>4778671.5</v>
      </c>
      <c r="G54" s="38"/>
      <c r="H54" s="42"/>
      <c r="I54" s="38">
        <v>116319.58499999999</v>
      </c>
      <c r="J54" s="38"/>
      <c r="K54" s="45">
        <v>4915833.8260000004</v>
      </c>
      <c r="L54" s="41"/>
      <c r="M54" s="95"/>
      <c r="N54" s="96"/>
      <c r="O54" s="94"/>
      <c r="P54" s="61">
        <f t="shared" si="1"/>
        <v>4915833.8260000004</v>
      </c>
      <c r="R54" s="3"/>
    </row>
    <row r="55" spans="1:18" x14ac:dyDescent="0.2">
      <c r="A55" s="5" t="s">
        <v>20</v>
      </c>
      <c r="B55" s="38"/>
      <c r="C55" s="38">
        <v>65624.806000000011</v>
      </c>
      <c r="D55" s="44"/>
      <c r="E55" s="38"/>
      <c r="F55" s="41"/>
      <c r="G55" s="38"/>
      <c r="H55" s="42"/>
      <c r="I55" s="38">
        <v>0</v>
      </c>
      <c r="J55" s="38"/>
      <c r="K55" s="45">
        <v>65624.806000000011</v>
      </c>
      <c r="L55" s="41"/>
      <c r="M55" s="95"/>
      <c r="N55" s="96"/>
      <c r="O55" s="94"/>
      <c r="P55" s="61">
        <f t="shared" si="1"/>
        <v>65624.806000000011</v>
      </c>
      <c r="Q55" s="12"/>
      <c r="R55" s="3"/>
    </row>
    <row r="56" spans="1:18" x14ac:dyDescent="0.2">
      <c r="A56" s="5" t="s">
        <v>21</v>
      </c>
      <c r="B56" s="38">
        <v>10204911.366999999</v>
      </c>
      <c r="C56" s="38">
        <v>148621.62100000001</v>
      </c>
      <c r="D56" s="44"/>
      <c r="E56" s="38"/>
      <c r="F56" s="41"/>
      <c r="G56" s="38"/>
      <c r="H56" s="42"/>
      <c r="I56" s="38">
        <v>3511266.8650000002</v>
      </c>
      <c r="J56" s="38"/>
      <c r="K56" s="45">
        <v>13864799.852999998</v>
      </c>
      <c r="L56" s="41">
        <v>8942.2949999999983</v>
      </c>
      <c r="M56" s="95"/>
      <c r="N56" s="97"/>
      <c r="O56" s="94"/>
      <c r="P56" s="61">
        <f t="shared" si="1"/>
        <v>13873742.147999998</v>
      </c>
      <c r="R56" s="3"/>
    </row>
    <row r="57" spans="1:18" x14ac:dyDescent="0.2">
      <c r="A57" s="5" t="s">
        <v>22</v>
      </c>
      <c r="B57" s="38"/>
      <c r="C57" s="38">
        <v>39378.121299999999</v>
      </c>
      <c r="D57" s="44">
        <v>0</v>
      </c>
      <c r="E57" s="38"/>
      <c r="F57" s="41">
        <v>97154.07</v>
      </c>
      <c r="G57" s="38"/>
      <c r="H57" s="96">
        <v>139.899</v>
      </c>
      <c r="I57" s="38"/>
      <c r="J57" s="38"/>
      <c r="K57" s="45">
        <v>136672.09030000001</v>
      </c>
      <c r="L57" s="41">
        <v>8720.1110000000008</v>
      </c>
      <c r="M57" s="95"/>
      <c r="N57" s="97"/>
      <c r="O57" s="94"/>
      <c r="P57" s="61">
        <f t="shared" si="1"/>
        <v>145392.20130000002</v>
      </c>
      <c r="R57" s="3"/>
    </row>
    <row r="58" spans="1:18" x14ac:dyDescent="0.2">
      <c r="A58" s="5" t="s">
        <v>23</v>
      </c>
      <c r="B58" s="38"/>
      <c r="C58" s="38">
        <v>25461.128000000001</v>
      </c>
      <c r="D58" s="98">
        <v>1137.75</v>
      </c>
      <c r="E58" s="38"/>
      <c r="F58" s="41">
        <v>162074.18200000003</v>
      </c>
      <c r="G58" s="38"/>
      <c r="H58" s="41"/>
      <c r="I58" s="38"/>
      <c r="J58" s="38"/>
      <c r="K58" s="45">
        <v>188673.06000000003</v>
      </c>
      <c r="L58" s="41"/>
      <c r="M58" s="95"/>
      <c r="N58" s="97"/>
      <c r="O58" s="94"/>
      <c r="P58" s="61">
        <f t="shared" si="1"/>
        <v>188673.06000000003</v>
      </c>
      <c r="R58" s="3"/>
    </row>
    <row r="59" spans="1:18" x14ac:dyDescent="0.2">
      <c r="A59" s="5" t="s">
        <v>24</v>
      </c>
      <c r="B59" s="38"/>
      <c r="C59" s="38">
        <v>50272.400999999998</v>
      </c>
      <c r="D59" s="44">
        <v>93026.184000000008</v>
      </c>
      <c r="E59" s="38"/>
      <c r="F59" s="41"/>
      <c r="G59" s="38"/>
      <c r="H59" s="41"/>
      <c r="I59" s="38">
        <v>15214.164000000001</v>
      </c>
      <c r="J59" s="38"/>
      <c r="K59" s="45">
        <v>158512.74900000001</v>
      </c>
      <c r="L59" s="41"/>
      <c r="M59" s="95"/>
      <c r="N59" s="97"/>
      <c r="O59" s="94"/>
      <c r="P59" s="61">
        <f t="shared" si="1"/>
        <v>158512.74900000001</v>
      </c>
      <c r="R59" s="3"/>
    </row>
    <row r="60" spans="1:18" x14ac:dyDescent="0.2">
      <c r="A60" s="5" t="s">
        <v>25</v>
      </c>
      <c r="B60" s="38">
        <v>2051781.4020000002</v>
      </c>
      <c r="C60" s="38">
        <v>6326.8479999999981</v>
      </c>
      <c r="D60" s="44"/>
      <c r="E60" s="38">
        <v>223251.40300000002</v>
      </c>
      <c r="F60" s="41">
        <v>2059560.4849999999</v>
      </c>
      <c r="G60" s="38"/>
      <c r="H60" s="41"/>
      <c r="I60" s="38">
        <v>354461.77000000008</v>
      </c>
      <c r="J60" s="38">
        <v>704816.99</v>
      </c>
      <c r="K60" s="45">
        <v>5400198.898000001</v>
      </c>
      <c r="L60" s="41"/>
      <c r="M60" s="95"/>
      <c r="N60" s="97"/>
      <c r="O60" s="38">
        <v>20657.23066666667</v>
      </c>
      <c r="P60" s="61">
        <f t="shared" si="1"/>
        <v>5379541.6673333347</v>
      </c>
      <c r="R60" s="3"/>
    </row>
    <row r="61" spans="1:18" x14ac:dyDescent="0.2">
      <c r="A61" s="5" t="s">
        <v>26</v>
      </c>
      <c r="B61" s="38"/>
      <c r="C61" s="38">
        <v>69177.031000000003</v>
      </c>
      <c r="D61" s="44"/>
      <c r="E61" s="38"/>
      <c r="F61" s="41">
        <v>412263.9</v>
      </c>
      <c r="G61" s="38"/>
      <c r="H61" s="41"/>
      <c r="I61" s="38">
        <v>2794.5</v>
      </c>
      <c r="J61" s="38"/>
      <c r="K61" s="45">
        <v>484235.43100000004</v>
      </c>
      <c r="L61" s="41">
        <v>58183.696999999993</v>
      </c>
      <c r="M61" s="95"/>
      <c r="N61" s="97"/>
      <c r="O61" s="94"/>
      <c r="P61" s="61">
        <f t="shared" si="1"/>
        <v>542419.12800000003</v>
      </c>
      <c r="R61" s="3"/>
    </row>
    <row r="62" spans="1:18" x14ac:dyDescent="0.2">
      <c r="A62" s="5" t="s">
        <v>27</v>
      </c>
      <c r="B62" s="38">
        <v>8659642.0206880011</v>
      </c>
      <c r="C62" s="38">
        <v>233462.7702</v>
      </c>
      <c r="D62" s="98">
        <v>259.42700000000002</v>
      </c>
      <c r="E62" s="38"/>
      <c r="F62" s="41">
        <v>6478159.4036827534</v>
      </c>
      <c r="G62" s="38"/>
      <c r="H62" s="41"/>
      <c r="I62" s="38">
        <v>23850.148799999999</v>
      </c>
      <c r="J62" s="38"/>
      <c r="K62" s="45">
        <v>15395373.770370753</v>
      </c>
      <c r="L62" s="41">
        <v>388761.22699999996</v>
      </c>
      <c r="M62" s="99"/>
      <c r="N62" s="97"/>
      <c r="O62" s="94"/>
      <c r="P62" s="61">
        <f t="shared" si="1"/>
        <v>15784134.997370753</v>
      </c>
      <c r="R62" s="3"/>
    </row>
    <row r="63" spans="1:18" x14ac:dyDescent="0.2">
      <c r="A63" s="5" t="s">
        <v>28</v>
      </c>
      <c r="B63" s="38"/>
      <c r="C63" s="38">
        <v>49173.49</v>
      </c>
      <c r="D63" s="44"/>
      <c r="E63" s="38"/>
      <c r="F63" s="41">
        <v>587631.12290000007</v>
      </c>
      <c r="G63" s="38"/>
      <c r="H63" s="41"/>
      <c r="I63" s="38">
        <v>298075.158</v>
      </c>
      <c r="J63" s="38"/>
      <c r="K63" s="45">
        <v>934879.77090000012</v>
      </c>
      <c r="L63" s="41">
        <v>28133.931000000004</v>
      </c>
      <c r="M63" s="99"/>
      <c r="N63" s="97"/>
      <c r="O63" s="94"/>
      <c r="P63" s="61">
        <f t="shared" si="1"/>
        <v>963013.7019000001</v>
      </c>
      <c r="R63" s="3"/>
    </row>
    <row r="64" spans="1:18" x14ac:dyDescent="0.2">
      <c r="A64" s="5" t="s">
        <v>29</v>
      </c>
      <c r="B64" s="38">
        <v>4637469.3469358599</v>
      </c>
      <c r="C64" s="38">
        <v>201618.52300000002</v>
      </c>
      <c r="D64" s="44"/>
      <c r="E64" s="38"/>
      <c r="F64" s="41">
        <v>223019.23154453994</v>
      </c>
      <c r="G64" s="38"/>
      <c r="H64" s="41"/>
      <c r="I64" s="38">
        <v>556488.1</v>
      </c>
      <c r="J64" s="38">
        <v>1054632.3490000002</v>
      </c>
      <c r="K64" s="45">
        <v>6673227.5504804002</v>
      </c>
      <c r="L64" s="41">
        <v>117552.891</v>
      </c>
      <c r="M64" s="95"/>
      <c r="N64" s="97"/>
      <c r="O64" s="94"/>
      <c r="P64" s="61">
        <f t="shared" si="1"/>
        <v>6790780.4414804</v>
      </c>
      <c r="R64" s="3"/>
    </row>
    <row r="65" spans="1:18" x14ac:dyDescent="0.2">
      <c r="A65" s="5" t="s">
        <v>30</v>
      </c>
      <c r="B65" s="38"/>
      <c r="C65" s="38"/>
      <c r="D65" s="44"/>
      <c r="E65" s="38"/>
      <c r="F65" s="41">
        <v>1000164.5829392363</v>
      </c>
      <c r="G65" s="38"/>
      <c r="H65" s="41">
        <v>14263.319000000001</v>
      </c>
      <c r="I65" s="38">
        <v>20906.422008387744</v>
      </c>
      <c r="J65" s="38"/>
      <c r="K65" s="45">
        <v>1035334.3239476241</v>
      </c>
      <c r="L65" s="41"/>
      <c r="M65" s="99"/>
      <c r="N65" s="97"/>
      <c r="O65" s="94"/>
      <c r="P65" s="61">
        <f t="shared" si="1"/>
        <v>1035334.3239476241</v>
      </c>
      <c r="R65" s="3"/>
    </row>
    <row r="66" spans="1:18" x14ac:dyDescent="0.2">
      <c r="A66" s="5" t="s">
        <v>68</v>
      </c>
      <c r="B66" s="38"/>
      <c r="C66" s="38"/>
      <c r="D66" s="44"/>
      <c r="E66" s="38"/>
      <c r="F66" s="41">
        <v>0</v>
      </c>
      <c r="G66" s="38"/>
      <c r="H66" s="41"/>
      <c r="I66" s="38"/>
      <c r="J66" s="38"/>
      <c r="K66" s="45">
        <v>0</v>
      </c>
      <c r="L66" s="41"/>
      <c r="M66" s="99"/>
      <c r="N66" s="97"/>
      <c r="O66" s="94"/>
      <c r="P66" s="61">
        <f t="shared" si="1"/>
        <v>0</v>
      </c>
      <c r="R66" s="3"/>
    </row>
    <row r="67" spans="1:18" x14ac:dyDescent="0.2">
      <c r="A67" s="5" t="s">
        <v>31</v>
      </c>
      <c r="B67" s="38"/>
      <c r="C67" s="38">
        <v>132720.93184999999</v>
      </c>
      <c r="D67" s="98">
        <v>4000</v>
      </c>
      <c r="E67" s="38"/>
      <c r="F67" s="41"/>
      <c r="G67" s="38"/>
      <c r="H67" s="41"/>
      <c r="I67" s="38">
        <v>73505.767999999996</v>
      </c>
      <c r="J67" s="38">
        <v>0</v>
      </c>
      <c r="K67" s="45">
        <v>210226.69984999998</v>
      </c>
      <c r="L67" s="41">
        <v>336539.60500000004</v>
      </c>
      <c r="M67" s="99"/>
      <c r="N67" s="93"/>
      <c r="O67" s="94"/>
      <c r="P67" s="61">
        <f t="shared" si="1"/>
        <v>546766.30484999996</v>
      </c>
      <c r="R67" s="3"/>
    </row>
    <row r="68" spans="1:18" x14ac:dyDescent="0.2">
      <c r="A68" s="5" t="s">
        <v>32</v>
      </c>
      <c r="B68" s="38">
        <v>4453663.6400000006</v>
      </c>
      <c r="C68" s="38">
        <v>60054.693000000007</v>
      </c>
      <c r="D68" s="44"/>
      <c r="E68" s="38"/>
      <c r="F68" s="41"/>
      <c r="G68" s="38"/>
      <c r="H68" s="41"/>
      <c r="I68" s="38">
        <v>2345313.1199999996</v>
      </c>
      <c r="J68" s="38">
        <v>649557.50699999987</v>
      </c>
      <c r="K68" s="45">
        <v>7508588.96</v>
      </c>
      <c r="L68" s="41">
        <v>92.195999999999998</v>
      </c>
      <c r="M68" s="99"/>
      <c r="N68" s="93"/>
      <c r="O68" s="94"/>
      <c r="P68" s="61">
        <f t="shared" si="1"/>
        <v>7508681.1560000004</v>
      </c>
      <c r="R68" s="3"/>
    </row>
    <row r="69" spans="1:18" x14ac:dyDescent="0.2">
      <c r="A69" s="5" t="s">
        <v>33</v>
      </c>
      <c r="B69" s="38"/>
      <c r="C69" s="38">
        <v>38218.991000000009</v>
      </c>
      <c r="D69" s="44"/>
      <c r="E69" s="38"/>
      <c r="F69" s="41">
        <v>155424.3777704025</v>
      </c>
      <c r="G69" s="38"/>
      <c r="H69" s="41"/>
      <c r="I69" s="38">
        <v>210304.416</v>
      </c>
      <c r="J69" s="38"/>
      <c r="K69" s="45">
        <v>403947.78477040248</v>
      </c>
      <c r="L69" s="41"/>
      <c r="M69" s="99"/>
      <c r="N69" s="93"/>
      <c r="O69" s="94"/>
      <c r="P69" s="61">
        <f t="shared" si="1"/>
        <v>403947.78477040248</v>
      </c>
      <c r="R69" s="3"/>
    </row>
    <row r="70" spans="1:18" x14ac:dyDescent="0.2">
      <c r="A70" s="5" t="s">
        <v>34</v>
      </c>
      <c r="B70" s="38"/>
      <c r="C70" s="38">
        <v>53217.309000000001</v>
      </c>
      <c r="D70" s="44"/>
      <c r="E70" s="38"/>
      <c r="F70" s="41"/>
      <c r="G70" s="38"/>
      <c r="H70" s="41"/>
      <c r="I70" s="38">
        <v>469863.43564000004</v>
      </c>
      <c r="J70" s="38"/>
      <c r="K70" s="45">
        <v>523080.74464000005</v>
      </c>
      <c r="L70" s="41"/>
      <c r="M70" s="99"/>
      <c r="N70" s="93"/>
      <c r="O70" s="94"/>
      <c r="P70" s="61">
        <f t="shared" si="1"/>
        <v>523080.74464000005</v>
      </c>
      <c r="R70" s="3"/>
    </row>
    <row r="71" spans="1:18" x14ac:dyDescent="0.2">
      <c r="A71" s="5" t="s">
        <v>35</v>
      </c>
      <c r="B71" s="38">
        <v>5554182.0220000008</v>
      </c>
      <c r="C71" s="38">
        <v>5334.5190000000002</v>
      </c>
      <c r="D71" s="44"/>
      <c r="E71" s="38"/>
      <c r="F71" s="41">
        <v>227061.7279</v>
      </c>
      <c r="G71" s="38"/>
      <c r="H71" s="41"/>
      <c r="I71" s="38">
        <v>606847.49900000007</v>
      </c>
      <c r="J71" s="38"/>
      <c r="K71" s="45">
        <v>6393425.7679000013</v>
      </c>
      <c r="L71" s="41">
        <v>17261.252</v>
      </c>
      <c r="M71" s="99"/>
      <c r="N71" s="93"/>
      <c r="O71" s="94"/>
      <c r="P71" s="61">
        <f t="shared" si="1"/>
        <v>6410687.0199000016</v>
      </c>
      <c r="R71" s="3"/>
    </row>
    <row r="72" spans="1:18" ht="13.5" thickBot="1" x14ac:dyDescent="0.25">
      <c r="A72" s="5" t="s">
        <v>69</v>
      </c>
      <c r="B72" s="38"/>
      <c r="C72" s="38">
        <v>195708.64999999997</v>
      </c>
      <c r="D72" s="44"/>
      <c r="E72" s="38"/>
      <c r="F72" s="41"/>
      <c r="G72" s="38"/>
      <c r="H72" s="41"/>
      <c r="I72" s="38"/>
      <c r="J72" s="46"/>
      <c r="K72" s="45">
        <v>195708.64999999997</v>
      </c>
      <c r="L72" s="41"/>
      <c r="M72" s="99"/>
      <c r="N72" s="93"/>
      <c r="O72" s="94"/>
      <c r="P72" s="61">
        <f t="shared" si="1"/>
        <v>195708.64999999997</v>
      </c>
      <c r="R72" s="3"/>
    </row>
    <row r="73" spans="1:18" ht="13.5" thickBot="1" x14ac:dyDescent="0.25">
      <c r="A73" s="51" t="s">
        <v>36</v>
      </c>
      <c r="B73" s="54">
        <v>59757515.821456544</v>
      </c>
      <c r="C73" s="54">
        <v>2643652.8020899994</v>
      </c>
      <c r="D73" s="54">
        <v>554096.32500000007</v>
      </c>
      <c r="E73" s="54">
        <v>823660.11699999997</v>
      </c>
      <c r="F73" s="54">
        <v>29308723.245736931</v>
      </c>
      <c r="G73" s="54">
        <v>8284702</v>
      </c>
      <c r="H73" s="54">
        <v>14403.218000000001</v>
      </c>
      <c r="I73" s="54">
        <v>14084339.192648385</v>
      </c>
      <c r="J73" s="54">
        <v>15197181.570076941</v>
      </c>
      <c r="K73" s="54">
        <v>130668274.29200877</v>
      </c>
      <c r="L73" s="54">
        <v>1206294.4839999999</v>
      </c>
      <c r="M73" s="54">
        <v>10271287.120000001</v>
      </c>
      <c r="N73" s="54">
        <v>631053.79200000002</v>
      </c>
      <c r="O73" s="54">
        <v>538123.91499999992</v>
      </c>
      <c r="P73" s="54">
        <f>SUM(P47:P72)+M73-N73-O73</f>
        <v>140438554.27400884</v>
      </c>
      <c r="R73" s="3"/>
    </row>
    <row r="74" spans="1:18" x14ac:dyDescent="0.2">
      <c r="M74" s="7"/>
      <c r="R74" s="7"/>
    </row>
    <row r="75" spans="1:18" x14ac:dyDescent="0.2">
      <c r="A75" s="11" t="s">
        <v>37</v>
      </c>
      <c r="M75" s="7"/>
      <c r="R75" s="7"/>
    </row>
    <row r="76" spans="1:18" x14ac:dyDescent="0.2">
      <c r="A76" s="11" t="s">
        <v>71</v>
      </c>
    </row>
    <row r="77" spans="1:18" x14ac:dyDescent="0.2">
      <c r="A77" s="19" t="s">
        <v>115</v>
      </c>
    </row>
    <row r="78" spans="1:18" x14ac:dyDescent="0.2">
      <c r="A78" s="11" t="s">
        <v>42</v>
      </c>
    </row>
    <row r="80" spans="1:18" x14ac:dyDescent="0.2">
      <c r="A80" s="11"/>
    </row>
    <row r="81" spans="1:18" x14ac:dyDescent="0.2">
      <c r="A81" s="20" t="s">
        <v>43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8"/>
      <c r="N81" s="17"/>
    </row>
    <row r="82" spans="1:18" x14ac:dyDescent="0.2">
      <c r="A82" s="20" t="s">
        <v>118</v>
      </c>
      <c r="B82" s="17"/>
      <c r="C82" s="17"/>
      <c r="D82" s="17"/>
      <c r="E82" s="17"/>
      <c r="F82" s="17"/>
      <c r="G82" s="20"/>
      <c r="H82" s="17"/>
      <c r="I82" s="17"/>
      <c r="J82" s="17"/>
      <c r="K82" s="17"/>
      <c r="L82" s="17"/>
      <c r="M82" s="18"/>
      <c r="N82" s="17"/>
      <c r="O82" s="21"/>
    </row>
    <row r="83" spans="1:18" x14ac:dyDescent="0.2">
      <c r="A83" s="20" t="s">
        <v>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8"/>
      <c r="N83" s="17"/>
    </row>
    <row r="84" spans="1:18" ht="13.5" thickBo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8"/>
      <c r="N84" s="17"/>
    </row>
    <row r="85" spans="1:18" ht="13.5" thickBot="1" x14ac:dyDescent="0.25">
      <c r="A85" s="47" t="s">
        <v>120</v>
      </c>
      <c r="B85" s="48" t="s">
        <v>44</v>
      </c>
      <c r="C85" s="49" t="s">
        <v>45</v>
      </c>
      <c r="D85" s="48" t="s">
        <v>46</v>
      </c>
      <c r="E85" s="49" t="s">
        <v>47</v>
      </c>
      <c r="F85" s="48" t="s">
        <v>48</v>
      </c>
      <c r="G85" s="49" t="s">
        <v>49</v>
      </c>
      <c r="H85" s="48" t="s">
        <v>50</v>
      </c>
      <c r="I85" s="49" t="s">
        <v>51</v>
      </c>
      <c r="J85" s="48" t="s">
        <v>52</v>
      </c>
      <c r="K85" s="49" t="s">
        <v>53</v>
      </c>
      <c r="L85" s="48" t="s">
        <v>54</v>
      </c>
      <c r="M85" s="49" t="s">
        <v>55</v>
      </c>
      <c r="N85" s="48" t="s">
        <v>81</v>
      </c>
      <c r="P85" s="22"/>
      <c r="Q85" s="2"/>
      <c r="R85" s="3"/>
    </row>
    <row r="86" spans="1:18" s="21" customFormat="1" x14ac:dyDescent="0.2">
      <c r="A86" s="79" t="s">
        <v>2</v>
      </c>
      <c r="B86" s="44">
        <v>5155357.6792294569</v>
      </c>
      <c r="C86" s="44">
        <v>4554660.5469707856</v>
      </c>
      <c r="D86" s="44">
        <v>5010912.0458101202</v>
      </c>
      <c r="E86" s="44">
        <v>4657051.0639013667</v>
      </c>
      <c r="F86" s="44">
        <v>4714603.9277755721</v>
      </c>
      <c r="G86" s="44">
        <v>5288447.0380694736</v>
      </c>
      <c r="H86" s="44">
        <v>5432009.894532471</v>
      </c>
      <c r="I86" s="44">
        <v>5592661.3180995351</v>
      </c>
      <c r="J86" s="44">
        <v>5316355.1672015097</v>
      </c>
      <c r="K86" s="44">
        <v>4290470.743852661</v>
      </c>
      <c r="L86" s="44">
        <v>4512174.2361231223</v>
      </c>
      <c r="M86" s="44">
        <v>5232812.1598904766</v>
      </c>
      <c r="N86" s="87">
        <v>59757515.821456552</v>
      </c>
      <c r="O86" s="23"/>
      <c r="P86" s="24"/>
      <c r="Q86" s="25"/>
    </row>
    <row r="87" spans="1:18" x14ac:dyDescent="0.2">
      <c r="A87" s="79" t="s">
        <v>3</v>
      </c>
      <c r="B87" s="44">
        <v>298313.08385</v>
      </c>
      <c r="C87" s="44">
        <v>343480.73690000008</v>
      </c>
      <c r="D87" s="44">
        <v>177384.86190000002</v>
      </c>
      <c r="E87" s="44">
        <v>196348.09609999988</v>
      </c>
      <c r="F87" s="44">
        <v>199026.52290000001</v>
      </c>
      <c r="G87" s="44">
        <v>264314.49400000006</v>
      </c>
      <c r="H87" s="44">
        <v>224662.82299999995</v>
      </c>
      <c r="I87" s="44">
        <v>156735.61199999994</v>
      </c>
      <c r="J87" s="44">
        <v>136162.85600000006</v>
      </c>
      <c r="K87" s="44">
        <v>128938.25600000001</v>
      </c>
      <c r="L87" s="44">
        <v>159800.32699999999</v>
      </c>
      <c r="M87" s="44">
        <v>358485.13243999996</v>
      </c>
      <c r="N87" s="87">
        <v>2643652.8020900018</v>
      </c>
      <c r="O87" s="23"/>
      <c r="P87" s="22"/>
      <c r="Q87" s="2"/>
      <c r="R87" s="3"/>
    </row>
    <row r="88" spans="1:18" x14ac:dyDescent="0.2">
      <c r="A88" s="79" t="s">
        <v>4</v>
      </c>
      <c r="B88" s="44">
        <v>49068.641999999993</v>
      </c>
      <c r="C88" s="44">
        <v>44707.40800000001</v>
      </c>
      <c r="D88" s="44">
        <v>50043.153999999995</v>
      </c>
      <c r="E88" s="44">
        <v>51434.921000000002</v>
      </c>
      <c r="F88" s="44">
        <v>33696.653999999995</v>
      </c>
      <c r="G88" s="44">
        <v>42122.962000000007</v>
      </c>
      <c r="H88" s="44">
        <v>40924.506000000008</v>
      </c>
      <c r="I88" s="44">
        <v>45425.339000000007</v>
      </c>
      <c r="J88" s="44">
        <v>45017.108</v>
      </c>
      <c r="K88" s="44">
        <v>44954.858000000007</v>
      </c>
      <c r="L88" s="44">
        <v>46267.423000000003</v>
      </c>
      <c r="M88" s="44">
        <v>60433.35</v>
      </c>
      <c r="N88" s="87">
        <v>554096.32500000007</v>
      </c>
      <c r="O88" s="23"/>
      <c r="P88" s="22"/>
      <c r="Q88" s="2"/>
      <c r="R88" s="3"/>
    </row>
    <row r="89" spans="1:18" x14ac:dyDescent="0.2">
      <c r="A89" s="79" t="s">
        <v>5</v>
      </c>
      <c r="B89" s="44">
        <v>120080.868</v>
      </c>
      <c r="C89" s="44">
        <v>108388.79200000002</v>
      </c>
      <c r="D89" s="44">
        <v>84713.092000000004</v>
      </c>
      <c r="E89" s="44">
        <v>83957.38</v>
      </c>
      <c r="F89" s="44">
        <v>61076.366000000002</v>
      </c>
      <c r="G89" s="44">
        <v>66831.811000000002</v>
      </c>
      <c r="H89" s="44">
        <v>85072.353999999992</v>
      </c>
      <c r="I89" s="44">
        <v>35974.698000000004</v>
      </c>
      <c r="J89" s="44">
        <v>32398.288</v>
      </c>
      <c r="K89" s="44">
        <v>43348.057000000001</v>
      </c>
      <c r="L89" s="44">
        <v>41790.247000000003</v>
      </c>
      <c r="M89" s="44">
        <v>60028.164000000004</v>
      </c>
      <c r="N89" s="87">
        <v>823660.11699999997</v>
      </c>
      <c r="O89" s="23"/>
      <c r="P89" s="22"/>
      <c r="Q89" s="2"/>
      <c r="R89" s="3"/>
    </row>
    <row r="90" spans="1:18" x14ac:dyDescent="0.2">
      <c r="A90" s="79" t="s">
        <v>6</v>
      </c>
      <c r="B90" s="44">
        <v>2881505.3402630519</v>
      </c>
      <c r="C90" s="44">
        <v>2656845.8026702902</v>
      </c>
      <c r="D90" s="44">
        <v>2307181.0865323916</v>
      </c>
      <c r="E90" s="44">
        <v>2357948.9181976635</v>
      </c>
      <c r="F90" s="44">
        <v>2838433.9727926967</v>
      </c>
      <c r="G90" s="44">
        <v>2463675.8631582996</v>
      </c>
      <c r="H90" s="44">
        <v>2118466.5531305606</v>
      </c>
      <c r="I90" s="44">
        <v>2056990.7227388991</v>
      </c>
      <c r="J90" s="44">
        <v>2242811.7538868845</v>
      </c>
      <c r="K90" s="44">
        <v>2325808.7432664074</v>
      </c>
      <c r="L90" s="44">
        <v>2465511.7670179633</v>
      </c>
      <c r="M90" s="44">
        <v>2593542.7220818228</v>
      </c>
      <c r="N90" s="87">
        <v>29308723.245736931</v>
      </c>
      <c r="O90" s="23"/>
      <c r="P90" s="22"/>
      <c r="Q90" s="2"/>
      <c r="R90" s="3"/>
    </row>
    <row r="91" spans="1:18" x14ac:dyDescent="0.2">
      <c r="A91" s="79" t="s">
        <v>7</v>
      </c>
      <c r="B91" s="44">
        <v>737826</v>
      </c>
      <c r="C91" s="44">
        <v>716210</v>
      </c>
      <c r="D91" s="44">
        <v>637200</v>
      </c>
      <c r="E91" s="44">
        <v>759587</v>
      </c>
      <c r="F91" s="44">
        <v>805656</v>
      </c>
      <c r="G91" s="44">
        <v>741546</v>
      </c>
      <c r="H91" s="44">
        <v>727254</v>
      </c>
      <c r="I91" s="44">
        <v>533392</v>
      </c>
      <c r="J91" s="44">
        <v>571423</v>
      </c>
      <c r="K91" s="44">
        <v>798676</v>
      </c>
      <c r="L91" s="44">
        <v>690021</v>
      </c>
      <c r="M91" s="44">
        <v>565911</v>
      </c>
      <c r="N91" s="87">
        <v>8284702</v>
      </c>
      <c r="O91" s="23"/>
      <c r="P91" s="22"/>
      <c r="Q91" s="2"/>
      <c r="R91" s="3"/>
    </row>
    <row r="92" spans="1:18" x14ac:dyDescent="0.2">
      <c r="A92" s="79" t="s">
        <v>8</v>
      </c>
      <c r="B92" s="44">
        <v>1341.0239999999999</v>
      </c>
      <c r="C92" s="44">
        <v>1361.6679999999999</v>
      </c>
      <c r="D92" s="44">
        <v>1300.492</v>
      </c>
      <c r="E92" s="44">
        <v>855.65299999999991</v>
      </c>
      <c r="F92" s="44">
        <v>538.96</v>
      </c>
      <c r="G92" s="44">
        <v>782.20800000000008</v>
      </c>
      <c r="H92" s="44">
        <v>1152.5970000000002</v>
      </c>
      <c r="I92" s="44">
        <v>1341.1479999999999</v>
      </c>
      <c r="J92" s="44">
        <v>1351.3937000000001</v>
      </c>
      <c r="K92" s="44">
        <v>1398.9103</v>
      </c>
      <c r="L92" s="44">
        <v>1456.4770000000001</v>
      </c>
      <c r="M92" s="44">
        <v>1522.6870000000001</v>
      </c>
      <c r="N92" s="87">
        <v>14403.218000000001</v>
      </c>
      <c r="O92" s="23"/>
      <c r="P92" s="22"/>
      <c r="Q92" s="2"/>
      <c r="R92" s="3"/>
    </row>
    <row r="93" spans="1:18" x14ac:dyDescent="0.2">
      <c r="A93" s="79" t="s">
        <v>9</v>
      </c>
      <c r="B93" s="44">
        <v>1622833.0626312916</v>
      </c>
      <c r="C93" s="44">
        <v>1879804.587007788</v>
      </c>
      <c r="D93" s="44">
        <v>1068965.2260049051</v>
      </c>
      <c r="E93" s="44">
        <v>991737.87500014587</v>
      </c>
      <c r="F93" s="44">
        <v>974601.46500051068</v>
      </c>
      <c r="G93" s="44">
        <v>1308000.2550052442</v>
      </c>
      <c r="H93" s="44">
        <v>1333090.9989988972</v>
      </c>
      <c r="I93" s="44">
        <v>804843.10399832157</v>
      </c>
      <c r="J93" s="44">
        <v>559009.07400055486</v>
      </c>
      <c r="K93" s="44">
        <v>1190779.5320003321</v>
      </c>
      <c r="L93" s="44">
        <v>869146.04099987191</v>
      </c>
      <c r="M93" s="44">
        <v>1481527.9720005256</v>
      </c>
      <c r="N93" s="87">
        <v>14084339.192648387</v>
      </c>
      <c r="O93" s="23"/>
      <c r="P93" s="22"/>
      <c r="Q93" s="2"/>
      <c r="R93" s="3"/>
    </row>
    <row r="94" spans="1:18" ht="13.5" thickBot="1" x14ac:dyDescent="0.25">
      <c r="A94" s="79" t="s">
        <v>10</v>
      </c>
      <c r="B94" s="44">
        <v>1359737.1984594772</v>
      </c>
      <c r="C94" s="44">
        <v>1428013.8153147826</v>
      </c>
      <c r="D94" s="44">
        <v>1077755.4896768997</v>
      </c>
      <c r="E94" s="44">
        <v>1069486.3897470734</v>
      </c>
      <c r="F94" s="44">
        <v>1386172.8824309292</v>
      </c>
      <c r="G94" s="44">
        <v>1221986.7546060563</v>
      </c>
      <c r="H94" s="44">
        <v>1531915.5052057521</v>
      </c>
      <c r="I94" s="44">
        <v>1373398.2329724943</v>
      </c>
      <c r="J94" s="44">
        <v>1219007.8407227974</v>
      </c>
      <c r="K94" s="44">
        <v>1021296.2010559711</v>
      </c>
      <c r="L94" s="44">
        <v>1055332.4535444775</v>
      </c>
      <c r="M94" s="44">
        <v>1453078.8063402311</v>
      </c>
      <c r="N94" s="87">
        <v>15197181.570076939</v>
      </c>
      <c r="O94" s="23"/>
      <c r="P94" s="22"/>
      <c r="Q94" s="2"/>
      <c r="R94" s="3"/>
    </row>
    <row r="95" spans="1:18" ht="13.5" thickBot="1" x14ac:dyDescent="0.25">
      <c r="A95" s="51" t="s">
        <v>36</v>
      </c>
      <c r="B95" s="77">
        <v>12226062.898433279</v>
      </c>
      <c r="C95" s="77">
        <v>11733473.356863646</v>
      </c>
      <c r="D95" s="77">
        <v>10415455.447924316</v>
      </c>
      <c r="E95" s="77">
        <v>10168407.29694625</v>
      </c>
      <c r="F95" s="77">
        <v>11013806.75089971</v>
      </c>
      <c r="G95" s="77">
        <v>11397707.385839075</v>
      </c>
      <c r="H95" s="77">
        <v>11494549.23186768</v>
      </c>
      <c r="I95" s="77">
        <v>10600762.174809251</v>
      </c>
      <c r="J95" s="77">
        <v>10123536.481511746</v>
      </c>
      <c r="K95" s="77">
        <v>9845671.3014753722</v>
      </c>
      <c r="L95" s="77">
        <v>9841499.9716854356</v>
      </c>
      <c r="M95" s="77">
        <v>11807341.993753057</v>
      </c>
      <c r="N95" s="54">
        <v>130668274.2920088</v>
      </c>
      <c r="O95" s="23"/>
      <c r="P95" s="22"/>
      <c r="Q95" s="2"/>
      <c r="R95" s="3"/>
    </row>
    <row r="96" spans="1:18" x14ac:dyDescent="0.2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6"/>
      <c r="P96" s="22"/>
      <c r="Q96" s="2"/>
      <c r="R96" s="3"/>
    </row>
    <row r="97" spans="1:18" x14ac:dyDescent="0.2">
      <c r="A97" s="30"/>
    </row>
    <row r="98" spans="1:18" x14ac:dyDescent="0.2">
      <c r="A98" s="20" t="s">
        <v>56</v>
      </c>
    </row>
    <row r="99" spans="1:18" x14ac:dyDescent="0.2">
      <c r="A99" s="20" t="s">
        <v>101</v>
      </c>
      <c r="G99" s="20"/>
    </row>
    <row r="100" spans="1:18" x14ac:dyDescent="0.2">
      <c r="A100" s="20" t="s">
        <v>1</v>
      </c>
      <c r="B100" s="12"/>
      <c r="C100" s="12"/>
      <c r="D100" s="12"/>
    </row>
    <row r="101" spans="1:18" ht="13.5" thickBot="1" x14ac:dyDescent="0.25">
      <c r="A101" s="20"/>
      <c r="B101" s="12"/>
      <c r="C101" s="12"/>
      <c r="D101" s="12"/>
    </row>
    <row r="102" spans="1:18" ht="13.5" thickBot="1" x14ac:dyDescent="0.25">
      <c r="A102" s="47" t="s">
        <v>122</v>
      </c>
      <c r="B102" s="48" t="s">
        <v>2</v>
      </c>
      <c r="C102" s="49" t="s">
        <v>3</v>
      </c>
      <c r="D102" s="48" t="s">
        <v>4</v>
      </c>
      <c r="E102" s="48" t="s">
        <v>5</v>
      </c>
      <c r="F102" s="49" t="s">
        <v>6</v>
      </c>
      <c r="G102" s="48" t="s">
        <v>7</v>
      </c>
      <c r="H102" s="49" t="s">
        <v>8</v>
      </c>
      <c r="I102" s="48" t="s">
        <v>9</v>
      </c>
      <c r="J102" s="49" t="s">
        <v>10</v>
      </c>
      <c r="K102" s="48" t="s">
        <v>81</v>
      </c>
      <c r="M102" s="3"/>
      <c r="P102" s="2"/>
      <c r="R102" s="3"/>
    </row>
    <row r="103" spans="1:18" x14ac:dyDescent="0.2">
      <c r="A103" s="5" t="s">
        <v>57</v>
      </c>
      <c r="B103" s="40"/>
      <c r="C103" s="88"/>
      <c r="D103" s="38"/>
      <c r="E103" s="40"/>
      <c r="F103" s="41">
        <v>15709358.949999999</v>
      </c>
      <c r="G103" s="38"/>
      <c r="H103" s="41"/>
      <c r="I103" s="38"/>
      <c r="J103" s="41"/>
      <c r="K103" s="87">
        <v>15709358.949999999</v>
      </c>
      <c r="M103" s="3"/>
      <c r="P103" s="2"/>
      <c r="R103" s="3"/>
    </row>
    <row r="104" spans="1:18" x14ac:dyDescent="0.2">
      <c r="A104" s="5" t="s">
        <v>58</v>
      </c>
      <c r="B104" s="38"/>
      <c r="C104" s="41">
        <v>104.32599999999999</v>
      </c>
      <c r="D104" s="38">
        <v>3276.68</v>
      </c>
      <c r="E104" s="40"/>
      <c r="F104" s="41">
        <v>6224.2168999999994</v>
      </c>
      <c r="G104" s="38"/>
      <c r="H104" s="41"/>
      <c r="I104" s="38">
        <v>282898.73564000003</v>
      </c>
      <c r="J104" s="41"/>
      <c r="K104" s="87">
        <v>292503.95854000002</v>
      </c>
      <c r="M104" s="3"/>
      <c r="P104" s="2"/>
      <c r="R104" s="3"/>
    </row>
    <row r="105" spans="1:18" x14ac:dyDescent="0.2">
      <c r="A105" s="5" t="s">
        <v>59</v>
      </c>
      <c r="B105" s="38"/>
      <c r="C105" s="41"/>
      <c r="D105" s="38">
        <v>4000</v>
      </c>
      <c r="E105" s="40"/>
      <c r="F105" s="41">
        <v>0</v>
      </c>
      <c r="G105" s="38"/>
      <c r="H105" s="41"/>
      <c r="I105" s="38"/>
      <c r="J105" s="41"/>
      <c r="K105" s="87">
        <v>4000</v>
      </c>
      <c r="M105" s="3"/>
      <c r="P105" s="2"/>
      <c r="R105" s="3"/>
    </row>
    <row r="106" spans="1:18" x14ac:dyDescent="0.2">
      <c r="A106" s="5" t="s">
        <v>60</v>
      </c>
      <c r="B106" s="38">
        <v>5554182.0220000008</v>
      </c>
      <c r="C106" s="41">
        <v>422061.67499999999</v>
      </c>
      <c r="D106" s="38">
        <v>427040.277</v>
      </c>
      <c r="E106" s="40"/>
      <c r="F106" s="41">
        <v>11278.109</v>
      </c>
      <c r="G106" s="38">
        <v>8284702</v>
      </c>
      <c r="H106" s="41">
        <v>12150.79</v>
      </c>
      <c r="I106" s="38">
        <v>3263420.1609999998</v>
      </c>
      <c r="J106" s="41"/>
      <c r="K106" s="87">
        <v>17974835.033999998</v>
      </c>
      <c r="L106" s="14"/>
      <c r="M106" s="3"/>
      <c r="P106" s="2"/>
      <c r="R106" s="3"/>
    </row>
    <row r="107" spans="1:18" x14ac:dyDescent="0.2">
      <c r="A107" s="5" t="s">
        <v>61</v>
      </c>
      <c r="B107" s="38">
        <v>50900128.370456547</v>
      </c>
      <c r="C107" s="41">
        <v>2035229.4533000018</v>
      </c>
      <c r="D107" s="38">
        <v>26704.012000000002</v>
      </c>
      <c r="E107" s="38">
        <v>223251.40300000002</v>
      </c>
      <c r="F107" s="41">
        <v>11520701.389836932</v>
      </c>
      <c r="G107" s="38"/>
      <c r="H107" s="41">
        <v>139.899</v>
      </c>
      <c r="I107" s="38">
        <v>10092159.587208388</v>
      </c>
      <c r="J107" s="41">
        <v>14845583.673076939</v>
      </c>
      <c r="K107" s="87">
        <v>89643897.787878796</v>
      </c>
      <c r="M107" s="3"/>
      <c r="P107" s="2"/>
      <c r="R107" s="3"/>
    </row>
    <row r="108" spans="1:18" ht="13.5" thickBot="1" x14ac:dyDescent="0.25">
      <c r="A108" s="5" t="s">
        <v>62</v>
      </c>
      <c r="B108" s="46">
        <v>3303205.4290000005</v>
      </c>
      <c r="C108" s="41">
        <v>186257.34778999997</v>
      </c>
      <c r="D108" s="46">
        <v>93075.356000000014</v>
      </c>
      <c r="E108" s="38">
        <v>600408.71399999992</v>
      </c>
      <c r="F108" s="41">
        <v>2061160.5799999998</v>
      </c>
      <c r="G108" s="38"/>
      <c r="H108" s="41">
        <v>2112.529</v>
      </c>
      <c r="I108" s="38">
        <v>445860.70880000002</v>
      </c>
      <c r="J108" s="41">
        <v>351597.89700000006</v>
      </c>
      <c r="K108" s="87">
        <v>7043678.561590001</v>
      </c>
      <c r="M108" s="3"/>
      <c r="P108" s="2"/>
      <c r="R108" s="3"/>
    </row>
    <row r="109" spans="1:18" ht="13.5" thickBot="1" x14ac:dyDescent="0.25">
      <c r="A109" s="51" t="s">
        <v>36</v>
      </c>
      <c r="B109" s="54">
        <v>59757515.821456552</v>
      </c>
      <c r="C109" s="54">
        <v>2643652.8020900018</v>
      </c>
      <c r="D109" s="54">
        <v>554096.32499999995</v>
      </c>
      <c r="E109" s="54">
        <v>823660.11699999997</v>
      </c>
      <c r="F109" s="54">
        <v>29308723.245736927</v>
      </c>
      <c r="G109" s="54">
        <v>8284702</v>
      </c>
      <c r="H109" s="54">
        <v>14403.218000000001</v>
      </c>
      <c r="I109" s="54">
        <v>14084339.192648388</v>
      </c>
      <c r="J109" s="54">
        <v>15197181.570076939</v>
      </c>
      <c r="K109" s="54">
        <v>130668274.2920088</v>
      </c>
      <c r="M109" s="3"/>
      <c r="P109" s="2"/>
      <c r="R109" s="3"/>
    </row>
    <row r="110" spans="1:18" x14ac:dyDescent="0.2">
      <c r="A110" s="32"/>
      <c r="B110" s="27"/>
      <c r="C110" s="27"/>
      <c r="D110" s="27"/>
      <c r="E110" s="32"/>
      <c r="F110" s="27"/>
      <c r="G110" s="27"/>
      <c r="H110" s="27"/>
      <c r="I110" s="27"/>
      <c r="J110" s="27"/>
      <c r="K110" s="27"/>
      <c r="L110" s="27"/>
      <c r="M110" s="27"/>
    </row>
    <row r="111" spans="1:18" x14ac:dyDescent="0.2">
      <c r="A111" s="20" t="s">
        <v>63</v>
      </c>
    </row>
    <row r="112" spans="1:18" x14ac:dyDescent="0.2">
      <c r="A112" s="20" t="s">
        <v>102</v>
      </c>
      <c r="G112" s="20"/>
    </row>
    <row r="113" spans="1:18" x14ac:dyDescent="0.2">
      <c r="A113" s="20" t="s">
        <v>1</v>
      </c>
    </row>
    <row r="114" spans="1:18" ht="13.5" thickBot="1" x14ac:dyDescent="0.25">
      <c r="A114" s="20"/>
    </row>
    <row r="115" spans="1:18" ht="13.5" thickBot="1" x14ac:dyDescent="0.25">
      <c r="A115" s="47" t="s">
        <v>64</v>
      </c>
      <c r="B115" s="48" t="s">
        <v>2</v>
      </c>
      <c r="C115" s="48" t="s">
        <v>3</v>
      </c>
      <c r="D115" s="49" t="s">
        <v>4</v>
      </c>
      <c r="E115" s="48" t="s">
        <v>5</v>
      </c>
      <c r="F115" s="49" t="s">
        <v>6</v>
      </c>
      <c r="G115" s="48" t="s">
        <v>7</v>
      </c>
      <c r="H115" s="49" t="s">
        <v>8</v>
      </c>
      <c r="I115" s="48" t="s">
        <v>9</v>
      </c>
      <c r="J115" s="49" t="s">
        <v>10</v>
      </c>
      <c r="K115" s="48" t="s">
        <v>81</v>
      </c>
      <c r="M115" s="3"/>
      <c r="P115" s="2"/>
      <c r="R115" s="3"/>
    </row>
    <row r="116" spans="1:18" x14ac:dyDescent="0.2">
      <c r="A116" s="5" t="s">
        <v>65</v>
      </c>
      <c r="B116" s="38"/>
      <c r="C116" s="86">
        <v>318327.88009000005</v>
      </c>
      <c r="D116" s="41">
        <v>49.171999999999997</v>
      </c>
      <c r="E116" s="38"/>
      <c r="F116" s="41">
        <v>2414.7269999999999</v>
      </c>
      <c r="G116" s="38"/>
      <c r="H116" s="41">
        <v>139.899</v>
      </c>
      <c r="I116" s="38">
        <v>491009.08444000001</v>
      </c>
      <c r="J116" s="41"/>
      <c r="K116" s="87">
        <v>811940.76253000007</v>
      </c>
      <c r="M116" s="9"/>
      <c r="P116" s="2"/>
      <c r="R116" s="3"/>
    </row>
    <row r="117" spans="1:18" x14ac:dyDescent="0.2">
      <c r="A117" s="5" t="s">
        <v>66</v>
      </c>
      <c r="B117" s="38"/>
      <c r="C117" s="38">
        <v>2966.7309999999998</v>
      </c>
      <c r="D117" s="41">
        <v>7276.68</v>
      </c>
      <c r="E117" s="38"/>
      <c r="F117" s="41">
        <v>448486.38412399997</v>
      </c>
      <c r="G117" s="38"/>
      <c r="H117" s="41"/>
      <c r="I117" s="38">
        <v>0</v>
      </c>
      <c r="J117" s="41"/>
      <c r="K117" s="87">
        <v>458729.795124</v>
      </c>
      <c r="M117" s="9"/>
      <c r="P117" s="2"/>
      <c r="R117" s="3"/>
    </row>
    <row r="118" spans="1:18" ht="13.5" thickBot="1" x14ac:dyDescent="0.25">
      <c r="A118" s="5" t="s">
        <v>67</v>
      </c>
      <c r="B118" s="46">
        <v>59757515.821456552</v>
      </c>
      <c r="C118" s="38">
        <v>2322358.1910000006</v>
      </c>
      <c r="D118" s="41">
        <v>546770.473</v>
      </c>
      <c r="E118" s="38">
        <v>823660.11699999997</v>
      </c>
      <c r="F118" s="41">
        <v>28857822.134612933</v>
      </c>
      <c r="G118" s="38">
        <v>8284702</v>
      </c>
      <c r="H118" s="41">
        <v>14263.319000000001</v>
      </c>
      <c r="I118" s="38">
        <v>13593330.108208386</v>
      </c>
      <c r="J118" s="41">
        <v>15197181.570076939</v>
      </c>
      <c r="K118" s="87">
        <v>129397603.73435482</v>
      </c>
      <c r="M118" s="3"/>
      <c r="P118" s="2"/>
      <c r="R118" s="3"/>
    </row>
    <row r="119" spans="1:18" ht="13.5" thickBot="1" x14ac:dyDescent="0.25">
      <c r="A119" s="51" t="s">
        <v>36</v>
      </c>
      <c r="B119" s="54">
        <v>59757515.821456552</v>
      </c>
      <c r="C119" s="54">
        <v>2643652.8020900004</v>
      </c>
      <c r="D119" s="54">
        <v>554096.32499999995</v>
      </c>
      <c r="E119" s="54">
        <v>823660.11699999997</v>
      </c>
      <c r="F119" s="54">
        <v>29308723.245736934</v>
      </c>
      <c r="G119" s="54">
        <v>8284702</v>
      </c>
      <c r="H119" s="54">
        <v>14403.218000000001</v>
      </c>
      <c r="I119" s="54">
        <v>14084339.192648387</v>
      </c>
      <c r="J119" s="54">
        <v>15197181.570076939</v>
      </c>
      <c r="K119" s="54">
        <v>130668274.29200882</v>
      </c>
      <c r="L119" s="33"/>
      <c r="M119" s="33"/>
      <c r="N119" s="33"/>
      <c r="O119" s="34"/>
      <c r="P119" s="35"/>
      <c r="R119" s="3"/>
    </row>
    <row r="123" spans="1:18" x14ac:dyDescent="0.2">
      <c r="A123" s="17"/>
    </row>
    <row r="125" spans="1:18" x14ac:dyDescent="0.2">
      <c r="B125" s="36"/>
      <c r="C125" s="36"/>
    </row>
    <row r="130" spans="13:18" x14ac:dyDescent="0.2">
      <c r="M130" s="4"/>
      <c r="R130" s="3"/>
    </row>
  </sheetData>
  <mergeCells count="2">
    <mergeCell ref="C1:G1"/>
    <mergeCell ref="C2:G2"/>
  </mergeCells>
  <pageMargins left="0.19685039370078741" right="0.19685039370078741" top="0.98425196850393704" bottom="0.98425196850393704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workbookViewId="0">
      <selection activeCell="C2" sqref="C2:G2"/>
    </sheetView>
  </sheetViews>
  <sheetFormatPr baseColWidth="10" defaultRowHeight="12.75" x14ac:dyDescent="0.2"/>
  <cols>
    <col min="1" max="1" width="28.42578125" style="3" customWidth="1"/>
    <col min="2" max="2" width="12.140625" style="3" customWidth="1"/>
    <col min="3" max="3" width="12.140625" style="2" customWidth="1"/>
    <col min="4" max="14" width="12.140625" style="3" customWidth="1"/>
    <col min="15" max="16384" width="11.42578125" style="3"/>
  </cols>
  <sheetData>
    <row r="1" spans="1:18" ht="18" x14ac:dyDescent="0.25">
      <c r="C1" s="131" t="s">
        <v>98</v>
      </c>
      <c r="D1" s="131"/>
      <c r="E1" s="131"/>
      <c r="F1" s="131"/>
      <c r="G1" s="131"/>
      <c r="M1" s="2"/>
      <c r="R1" s="2"/>
    </row>
    <row r="2" spans="1:18" x14ac:dyDescent="0.2">
      <c r="C2" s="132" t="s">
        <v>111</v>
      </c>
      <c r="D2" s="132"/>
      <c r="E2" s="132"/>
      <c r="F2" s="132"/>
      <c r="G2" s="132"/>
      <c r="M2" s="2"/>
      <c r="R2" s="2"/>
    </row>
    <row r="3" spans="1:18" x14ac:dyDescent="0.2">
      <c r="C3" s="17"/>
    </row>
    <row r="4" spans="1:18" x14ac:dyDescent="0.2">
      <c r="A4" s="20" t="s">
        <v>82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8" x14ac:dyDescent="0.2">
      <c r="A5" s="20" t="s">
        <v>121</v>
      </c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8" x14ac:dyDescent="0.2">
      <c r="A6" s="20"/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8" ht="13.5" thickBot="1" x14ac:dyDescent="0.25">
      <c r="A7" s="20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8" ht="13.5" customHeight="1" thickBot="1" x14ac:dyDescent="0.25">
      <c r="A8" s="48" t="s">
        <v>100</v>
      </c>
      <c r="B8" s="81" t="s">
        <v>83</v>
      </c>
      <c r="C8" s="63" t="s">
        <v>84</v>
      </c>
      <c r="D8" s="133" t="s">
        <v>85</v>
      </c>
      <c r="E8" s="134"/>
      <c r="F8" s="134"/>
      <c r="G8" s="134"/>
      <c r="H8" s="134"/>
      <c r="I8" s="134"/>
      <c r="J8" s="135"/>
      <c r="K8" s="17"/>
      <c r="L8" s="17"/>
      <c r="M8" s="17"/>
      <c r="N8" s="17"/>
    </row>
    <row r="9" spans="1:18" s="107" customFormat="1" x14ac:dyDescent="0.25">
      <c r="A9" s="105"/>
      <c r="B9" s="117" t="s">
        <v>93</v>
      </c>
      <c r="C9" s="118" t="s">
        <v>94</v>
      </c>
      <c r="D9" s="119" t="s">
        <v>86</v>
      </c>
      <c r="E9" s="120" t="s">
        <v>87</v>
      </c>
      <c r="F9" s="119" t="s">
        <v>89</v>
      </c>
      <c r="G9" s="120" t="s">
        <v>90</v>
      </c>
      <c r="H9" s="121" t="s">
        <v>88</v>
      </c>
      <c r="I9" s="121" t="s">
        <v>91</v>
      </c>
      <c r="J9" s="122" t="s">
        <v>92</v>
      </c>
      <c r="K9" s="106"/>
      <c r="L9" s="106"/>
      <c r="M9" s="106"/>
      <c r="N9" s="106"/>
    </row>
    <row r="10" spans="1:18" x14ac:dyDescent="0.2">
      <c r="A10" s="15" t="s">
        <v>12</v>
      </c>
      <c r="B10" s="68">
        <v>5831860</v>
      </c>
      <c r="C10" s="108">
        <v>30186274.299354557</v>
      </c>
      <c r="D10" s="75">
        <v>725261.85483125411</v>
      </c>
      <c r="E10" s="41">
        <v>0</v>
      </c>
      <c r="F10" s="67">
        <v>3232776.2940243841</v>
      </c>
      <c r="G10" s="67">
        <v>632008.18833070889</v>
      </c>
      <c r="H10" s="67">
        <v>822604.65300073684</v>
      </c>
      <c r="I10" s="41">
        <v>35878.47</v>
      </c>
      <c r="J10" s="108">
        <v>84465.12</v>
      </c>
      <c r="K10" s="17"/>
      <c r="L10" s="17"/>
      <c r="M10" s="17"/>
      <c r="N10" s="17"/>
    </row>
    <row r="11" spans="1:18" x14ac:dyDescent="0.2">
      <c r="A11" s="15" t="s">
        <v>13</v>
      </c>
      <c r="B11" s="68">
        <v>4145300</v>
      </c>
      <c r="C11" s="108">
        <v>15697206.65463062</v>
      </c>
      <c r="D11" s="75"/>
      <c r="E11" s="41">
        <v>0</v>
      </c>
      <c r="F11" s="67">
        <v>1608628.3067077957</v>
      </c>
      <c r="G11" s="67">
        <v>388714.27201670606</v>
      </c>
      <c r="H11" s="67">
        <v>1450052.4189627504</v>
      </c>
      <c r="I11" s="41"/>
      <c r="J11" s="108"/>
      <c r="K11" s="17"/>
      <c r="L11" s="17"/>
      <c r="M11" s="17"/>
      <c r="N11" s="17"/>
    </row>
    <row r="12" spans="1:18" x14ac:dyDescent="0.2">
      <c r="A12" s="15" t="s">
        <v>14</v>
      </c>
      <c r="B12" s="68">
        <v>84100</v>
      </c>
      <c r="C12" s="108">
        <v>114610.60573999998</v>
      </c>
      <c r="D12" s="75"/>
      <c r="E12" s="41"/>
      <c r="F12" s="67"/>
      <c r="G12" s="67">
        <v>26122.885095000005</v>
      </c>
      <c r="H12" s="67"/>
      <c r="I12" s="41"/>
      <c r="J12" s="108"/>
      <c r="K12" s="17"/>
      <c r="L12" s="17"/>
      <c r="M12" s="17"/>
      <c r="N12" s="17"/>
    </row>
    <row r="13" spans="1:18" x14ac:dyDescent="0.2">
      <c r="A13" s="15" t="s">
        <v>15</v>
      </c>
      <c r="B13" s="68">
        <v>137078</v>
      </c>
      <c r="C13" s="108">
        <v>208636.61100000006</v>
      </c>
      <c r="D13" s="75"/>
      <c r="E13" s="41"/>
      <c r="F13" s="67"/>
      <c r="G13" s="67">
        <v>49212.973590000009</v>
      </c>
      <c r="H13" s="67"/>
      <c r="I13" s="41"/>
      <c r="J13" s="108"/>
      <c r="K13" s="17"/>
      <c r="L13" s="17"/>
      <c r="M13" s="17"/>
      <c r="N13" s="17"/>
    </row>
    <row r="14" spans="1:18" x14ac:dyDescent="0.2">
      <c r="A14" s="15" t="s">
        <v>16</v>
      </c>
      <c r="B14" s="68">
        <v>1014787</v>
      </c>
      <c r="C14" s="108">
        <v>2934732.2940000002</v>
      </c>
      <c r="D14" s="75"/>
      <c r="E14" s="41"/>
      <c r="F14" s="67">
        <v>245110.36</v>
      </c>
      <c r="G14" s="67">
        <v>0</v>
      </c>
      <c r="H14" s="67"/>
      <c r="I14" s="41"/>
      <c r="J14" s="108"/>
      <c r="K14" s="17"/>
      <c r="L14" s="17"/>
      <c r="M14" s="17"/>
      <c r="N14" s="17"/>
    </row>
    <row r="15" spans="1:18" x14ac:dyDescent="0.2">
      <c r="A15" s="15" t="s">
        <v>17</v>
      </c>
      <c r="B15" s="68">
        <v>3045957</v>
      </c>
      <c r="C15" s="108">
        <v>6012541.6151244501</v>
      </c>
      <c r="D15" s="75"/>
      <c r="E15" s="41"/>
      <c r="F15" s="67">
        <v>925266.41941499989</v>
      </c>
      <c r="G15" s="67">
        <v>154290.42082999999</v>
      </c>
      <c r="H15" s="67">
        <v>70052.088999999993</v>
      </c>
      <c r="I15" s="41"/>
      <c r="J15" s="108">
        <v>0</v>
      </c>
      <c r="K15" s="17"/>
      <c r="L15" s="17"/>
      <c r="M15" s="17"/>
      <c r="N15" s="17"/>
    </row>
    <row r="16" spans="1:18" x14ac:dyDescent="0.2">
      <c r="A16" s="15" t="s">
        <v>18</v>
      </c>
      <c r="B16" s="68">
        <v>1661275</v>
      </c>
      <c r="C16" s="108">
        <v>11025927.476</v>
      </c>
      <c r="D16" s="75"/>
      <c r="E16" s="41"/>
      <c r="F16" s="67"/>
      <c r="G16" s="67">
        <v>21337.42455</v>
      </c>
      <c r="H16" s="67"/>
      <c r="I16" s="41"/>
      <c r="J16" s="108"/>
      <c r="K16" s="17"/>
      <c r="L16" s="17"/>
      <c r="M16" s="17"/>
      <c r="N16" s="17"/>
    </row>
    <row r="17" spans="1:14" x14ac:dyDescent="0.2">
      <c r="A17" s="15" t="s">
        <v>19</v>
      </c>
      <c r="B17" s="68">
        <v>1058380</v>
      </c>
      <c r="C17" s="108">
        <v>4915833.8260000004</v>
      </c>
      <c r="D17" s="75"/>
      <c r="E17" s="41"/>
      <c r="F17" s="67">
        <v>32251.482000000004</v>
      </c>
      <c r="G17" s="67">
        <v>7412.9416399999991</v>
      </c>
      <c r="H17" s="67"/>
      <c r="I17" s="41"/>
      <c r="J17" s="108"/>
      <c r="K17" s="17"/>
      <c r="L17" s="17"/>
      <c r="M17" s="17"/>
      <c r="N17" s="17"/>
    </row>
    <row r="18" spans="1:14" x14ac:dyDescent="0.2">
      <c r="A18" s="15" t="s">
        <v>20</v>
      </c>
      <c r="B18" s="68">
        <v>62340.5</v>
      </c>
      <c r="C18" s="108">
        <v>65624.806000000011</v>
      </c>
      <c r="D18" s="75"/>
      <c r="E18" s="41"/>
      <c r="F18" s="67">
        <v>0</v>
      </c>
      <c r="G18" s="67">
        <v>15273.53386</v>
      </c>
      <c r="H18" s="67"/>
      <c r="I18" s="41"/>
      <c r="J18" s="108"/>
      <c r="K18" s="17"/>
      <c r="L18" s="17"/>
      <c r="M18" s="17"/>
      <c r="N18" s="17"/>
    </row>
    <row r="19" spans="1:14" x14ac:dyDescent="0.2">
      <c r="A19" s="15" t="s">
        <v>21</v>
      </c>
      <c r="B19" s="68">
        <v>2609090</v>
      </c>
      <c r="C19" s="108">
        <v>13864799.852999998</v>
      </c>
      <c r="D19" s="75"/>
      <c r="E19" s="41">
        <v>195.392</v>
      </c>
      <c r="F19" s="67">
        <v>2680833.4561999994</v>
      </c>
      <c r="G19" s="67">
        <v>211013.17776499997</v>
      </c>
      <c r="H19" s="67"/>
      <c r="I19" s="41"/>
      <c r="J19" s="108"/>
      <c r="K19" s="17"/>
      <c r="L19" s="17"/>
      <c r="M19" s="17"/>
      <c r="N19" s="17"/>
    </row>
    <row r="20" spans="1:14" x14ac:dyDescent="0.2">
      <c r="A20" s="15" t="s">
        <v>22</v>
      </c>
      <c r="B20" s="68">
        <v>82918.867999999988</v>
      </c>
      <c r="C20" s="108">
        <v>136672.09030000001</v>
      </c>
      <c r="D20" s="75"/>
      <c r="E20" s="41"/>
      <c r="F20" s="67">
        <v>9640.5506438227203</v>
      </c>
      <c r="G20" s="67">
        <v>3308.7383615000003</v>
      </c>
      <c r="H20" s="67"/>
      <c r="I20" s="41"/>
      <c r="J20" s="108"/>
      <c r="K20" s="17"/>
      <c r="L20" s="17"/>
      <c r="M20" s="17"/>
      <c r="N20" s="17"/>
    </row>
    <row r="21" spans="1:14" x14ac:dyDescent="0.2">
      <c r="A21" s="15" t="s">
        <v>23</v>
      </c>
      <c r="B21" s="68">
        <v>100560</v>
      </c>
      <c r="C21" s="108">
        <v>188673.06000000003</v>
      </c>
      <c r="D21" s="75"/>
      <c r="E21" s="41"/>
      <c r="F21" s="67"/>
      <c r="G21" s="67">
        <v>5505.9150509999999</v>
      </c>
      <c r="H21" s="67"/>
      <c r="I21" s="41"/>
      <c r="J21" s="108"/>
      <c r="K21" s="17"/>
      <c r="L21" s="17"/>
      <c r="M21" s="17"/>
      <c r="N21" s="17"/>
    </row>
    <row r="22" spans="1:14" x14ac:dyDescent="0.2">
      <c r="A22" s="15" t="s">
        <v>24</v>
      </c>
      <c r="B22" s="68">
        <v>153634</v>
      </c>
      <c r="C22" s="108">
        <v>158512.74900000001</v>
      </c>
      <c r="D22" s="75"/>
      <c r="E22" s="41"/>
      <c r="F22" s="67">
        <v>5562.1450000000013</v>
      </c>
      <c r="G22" s="67">
        <v>12894.273275000003</v>
      </c>
      <c r="H22" s="67"/>
      <c r="I22" s="41"/>
      <c r="J22" s="108"/>
      <c r="K22" s="17"/>
      <c r="L22" s="17"/>
      <c r="M22" s="17"/>
      <c r="N22" s="17"/>
    </row>
    <row r="23" spans="1:14" x14ac:dyDescent="0.2">
      <c r="A23" s="15" t="s">
        <v>25</v>
      </c>
      <c r="B23" s="68">
        <v>1429386</v>
      </c>
      <c r="C23" s="108">
        <v>5400198.898000001</v>
      </c>
      <c r="D23" s="75"/>
      <c r="E23" s="41">
        <v>0</v>
      </c>
      <c r="F23" s="67">
        <v>640003.07999999996</v>
      </c>
      <c r="G23" s="67">
        <v>1221.8209899999997</v>
      </c>
      <c r="H23" s="67">
        <v>161594.03999999998</v>
      </c>
      <c r="I23" s="41"/>
      <c r="J23" s="108"/>
      <c r="K23" s="17"/>
      <c r="L23" s="17"/>
      <c r="M23" s="17"/>
      <c r="N23" s="17"/>
    </row>
    <row r="24" spans="1:14" x14ac:dyDescent="0.2">
      <c r="A24" s="15" t="s">
        <v>26</v>
      </c>
      <c r="B24" s="68">
        <v>198634</v>
      </c>
      <c r="C24" s="108">
        <v>484235.43100000004</v>
      </c>
      <c r="D24" s="75"/>
      <c r="E24" s="41"/>
      <c r="F24" s="67"/>
      <c r="G24" s="67">
        <v>16725.478769999998</v>
      </c>
      <c r="H24" s="67"/>
      <c r="I24" s="41"/>
      <c r="J24" s="108"/>
      <c r="K24" s="17"/>
      <c r="L24" s="17"/>
      <c r="M24" s="17"/>
      <c r="N24" s="17"/>
    </row>
    <row r="25" spans="1:14" x14ac:dyDescent="0.2">
      <c r="A25" s="15" t="s">
        <v>27</v>
      </c>
      <c r="B25" s="68">
        <v>5796964</v>
      </c>
      <c r="C25" s="108">
        <v>15395373.770370753</v>
      </c>
      <c r="D25" s="75"/>
      <c r="E25" s="41"/>
      <c r="F25" s="67">
        <v>2073134.0482998001</v>
      </c>
      <c r="G25" s="67">
        <v>6353.7621699999991</v>
      </c>
      <c r="H25" s="67"/>
      <c r="I25" s="41"/>
      <c r="J25" s="108"/>
      <c r="K25" s="17"/>
      <c r="L25" s="17"/>
      <c r="M25" s="17"/>
      <c r="N25" s="17"/>
    </row>
    <row r="26" spans="1:14" x14ac:dyDescent="0.2">
      <c r="A26" s="15" t="s">
        <v>28</v>
      </c>
      <c r="B26" s="68">
        <v>505352</v>
      </c>
      <c r="C26" s="108">
        <v>934879.77090000012</v>
      </c>
      <c r="D26" s="75"/>
      <c r="E26" s="41"/>
      <c r="F26" s="67">
        <v>75213.15800000001</v>
      </c>
      <c r="G26" s="67">
        <v>25474.297960000004</v>
      </c>
      <c r="H26" s="67"/>
      <c r="I26" s="41"/>
      <c r="J26" s="108"/>
      <c r="K26" s="17"/>
      <c r="L26" s="17"/>
      <c r="M26" s="17"/>
      <c r="N26" s="17"/>
    </row>
    <row r="27" spans="1:14" x14ac:dyDescent="0.2">
      <c r="A27" s="15" t="s">
        <v>29</v>
      </c>
      <c r="B27" s="68">
        <v>1215485</v>
      </c>
      <c r="C27" s="108">
        <v>6673227.5504804002</v>
      </c>
      <c r="D27" s="75"/>
      <c r="E27" s="41"/>
      <c r="F27" s="67">
        <v>1355062.7290000001</v>
      </c>
      <c r="G27" s="67">
        <v>11506.677979549999</v>
      </c>
      <c r="H27" s="67"/>
      <c r="I27" s="41"/>
      <c r="J27" s="108"/>
      <c r="K27" s="17"/>
      <c r="L27" s="17"/>
      <c r="M27" s="17"/>
      <c r="N27" s="17"/>
    </row>
    <row r="28" spans="1:14" x14ac:dyDescent="0.2">
      <c r="A28" s="15" t="s">
        <v>30</v>
      </c>
      <c r="B28" s="68">
        <v>324332</v>
      </c>
      <c r="C28" s="108">
        <v>1035334.3239476241</v>
      </c>
      <c r="D28" s="75"/>
      <c r="E28" s="41"/>
      <c r="F28" s="67">
        <v>8767.6319996282691</v>
      </c>
      <c r="G28" s="67">
        <v>1571.7845001712428</v>
      </c>
      <c r="H28" s="67"/>
      <c r="I28" s="41"/>
      <c r="J28" s="108"/>
      <c r="K28" s="17"/>
      <c r="L28" s="17"/>
      <c r="M28" s="17"/>
      <c r="N28" s="17"/>
    </row>
    <row r="29" spans="1:14" x14ac:dyDescent="0.2">
      <c r="A29" s="15" t="s">
        <v>68</v>
      </c>
      <c r="B29" s="68">
        <v>1200</v>
      </c>
      <c r="C29" s="108">
        <v>0</v>
      </c>
      <c r="D29" s="75"/>
      <c r="E29" s="41"/>
      <c r="F29" s="67"/>
      <c r="G29" s="67"/>
      <c r="H29" s="67"/>
      <c r="I29" s="41"/>
      <c r="J29" s="108"/>
      <c r="K29" s="17"/>
      <c r="L29" s="17"/>
      <c r="M29" s="17"/>
      <c r="N29" s="17"/>
    </row>
    <row r="30" spans="1:14" x14ac:dyDescent="0.2">
      <c r="A30" s="15" t="s">
        <v>31</v>
      </c>
      <c r="B30" s="68">
        <v>151546</v>
      </c>
      <c r="C30" s="108">
        <v>210226.69984999998</v>
      </c>
      <c r="D30" s="75">
        <v>0</v>
      </c>
      <c r="E30" s="41"/>
      <c r="F30" s="67">
        <v>68145.257000000012</v>
      </c>
      <c r="G30" s="67">
        <v>11966.971573050001</v>
      </c>
      <c r="H30" s="67"/>
      <c r="I30" s="41"/>
      <c r="J30" s="108"/>
      <c r="K30" s="17"/>
      <c r="L30" s="17"/>
      <c r="M30" s="17"/>
      <c r="N30" s="17"/>
    </row>
    <row r="31" spans="1:14" x14ac:dyDescent="0.2">
      <c r="A31" s="15" t="s">
        <v>32</v>
      </c>
      <c r="B31" s="68">
        <v>2031740</v>
      </c>
      <c r="C31" s="108">
        <v>7508588.96</v>
      </c>
      <c r="D31" s="75"/>
      <c r="E31" s="41"/>
      <c r="F31" s="67">
        <v>1098046.2290000001</v>
      </c>
      <c r="G31" s="67">
        <v>427046.47433500004</v>
      </c>
      <c r="H31" s="67">
        <v>142302.32592999999</v>
      </c>
      <c r="I31" s="41"/>
      <c r="J31" s="108"/>
      <c r="K31" s="17"/>
      <c r="L31" s="17"/>
      <c r="M31" s="17"/>
      <c r="N31" s="17"/>
    </row>
    <row r="32" spans="1:14" x14ac:dyDescent="0.2">
      <c r="A32" s="15" t="s">
        <v>33</v>
      </c>
      <c r="B32" s="68">
        <v>184700</v>
      </c>
      <c r="C32" s="108">
        <v>403947.78477040248</v>
      </c>
      <c r="D32" s="75"/>
      <c r="E32" s="41"/>
      <c r="F32" s="67">
        <v>57455.852000000006</v>
      </c>
      <c r="G32" s="67">
        <v>9342.9791000000005</v>
      </c>
      <c r="H32" s="67"/>
      <c r="I32" s="41"/>
      <c r="J32" s="108"/>
      <c r="K32" s="17"/>
      <c r="L32" s="17"/>
      <c r="M32" s="17"/>
      <c r="N32" s="17"/>
    </row>
    <row r="33" spans="1:14" x14ac:dyDescent="0.2">
      <c r="A33" s="15" t="s">
        <v>34</v>
      </c>
      <c r="B33" s="68">
        <v>154455</v>
      </c>
      <c r="C33" s="108">
        <v>523080.74464000005</v>
      </c>
      <c r="D33" s="75"/>
      <c r="E33" s="41"/>
      <c r="F33" s="67">
        <v>158841.31485000002</v>
      </c>
      <c r="G33" s="67">
        <v>0</v>
      </c>
      <c r="H33" s="67"/>
      <c r="I33" s="41"/>
      <c r="J33" s="108"/>
      <c r="K33" s="17"/>
      <c r="L33" s="17"/>
      <c r="M33" s="17"/>
      <c r="N33" s="17"/>
    </row>
    <row r="34" spans="1:14" x14ac:dyDescent="0.2">
      <c r="A34" s="15" t="s">
        <v>35</v>
      </c>
      <c r="B34" s="68">
        <v>1265210</v>
      </c>
      <c r="C34" s="108">
        <v>6393425.7679000013</v>
      </c>
      <c r="D34" s="75"/>
      <c r="E34" s="41"/>
      <c r="F34" s="67">
        <v>1368300.378</v>
      </c>
      <c r="G34" s="67">
        <v>6740.5430300000007</v>
      </c>
      <c r="H34" s="67"/>
      <c r="I34" s="41"/>
      <c r="J34" s="108"/>
      <c r="K34" s="17"/>
      <c r="L34" s="17"/>
      <c r="M34" s="17"/>
      <c r="N34" s="17"/>
    </row>
    <row r="35" spans="1:14" ht="13.5" thickBot="1" x14ac:dyDescent="0.25">
      <c r="A35" s="37" t="s">
        <v>69</v>
      </c>
      <c r="B35" s="109">
        <v>558100</v>
      </c>
      <c r="C35" s="108">
        <v>195708.64999999997</v>
      </c>
      <c r="D35" s="73"/>
      <c r="E35" s="42"/>
      <c r="F35" s="67"/>
      <c r="G35" s="67" t="s">
        <v>99</v>
      </c>
      <c r="H35" s="67"/>
      <c r="I35" s="42"/>
      <c r="J35" s="110"/>
      <c r="K35" s="17"/>
      <c r="L35" s="17"/>
      <c r="M35" s="17"/>
      <c r="N35" s="17"/>
    </row>
    <row r="36" spans="1:14" ht="13.5" thickBot="1" x14ac:dyDescent="0.25">
      <c r="A36" s="52" t="s">
        <v>36</v>
      </c>
      <c r="B36" s="54">
        <v>33804384.368000001</v>
      </c>
      <c r="C36" s="54">
        <v>130668274.29200877</v>
      </c>
      <c r="D36" s="76">
        <v>725261.85483125411</v>
      </c>
      <c r="E36" s="70">
        <v>195.392</v>
      </c>
      <c r="F36" s="70">
        <v>15643038.69214043</v>
      </c>
      <c r="G36" s="70">
        <v>2045045.5347726864</v>
      </c>
      <c r="H36" s="70">
        <v>2646605.5268934872</v>
      </c>
      <c r="I36" s="70">
        <v>35878.47</v>
      </c>
      <c r="J36" s="71">
        <v>84465.12</v>
      </c>
      <c r="K36" s="17"/>
      <c r="L36" s="17"/>
      <c r="M36" s="17"/>
      <c r="N36" s="17"/>
    </row>
    <row r="37" spans="1:14" x14ac:dyDescent="0.2">
      <c r="A37" s="28"/>
      <c r="B37" s="28"/>
      <c r="C37" s="29"/>
      <c r="D37" s="28"/>
      <c r="E37" s="28"/>
      <c r="F37" s="28"/>
      <c r="G37" s="28"/>
      <c r="H37" s="28"/>
      <c r="I37" s="28"/>
      <c r="J37" s="17"/>
      <c r="K37" s="17"/>
      <c r="L37" s="17"/>
      <c r="M37" s="17"/>
      <c r="N37" s="17"/>
    </row>
    <row r="38" spans="1:14" x14ac:dyDescent="0.2">
      <c r="A38" s="100" t="s">
        <v>110</v>
      </c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4.25" x14ac:dyDescent="0.2">
      <c r="A39" s="100" t="s">
        <v>108</v>
      </c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00" t="s">
        <v>109</v>
      </c>
      <c r="B40" s="17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</row>
    <row r="43" spans="1:14" x14ac:dyDescent="0.2">
      <c r="A43" s="20" t="s">
        <v>95</v>
      </c>
      <c r="B43" s="17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20" t="s">
        <v>116</v>
      </c>
      <c r="B44" s="17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3.5" thickBot="1" x14ac:dyDescent="0.25">
      <c r="A45" s="17"/>
      <c r="B45" s="17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3.5" thickBot="1" x14ac:dyDescent="0.25">
      <c r="A46" s="47" t="s">
        <v>123</v>
      </c>
      <c r="B46" s="52" t="s">
        <v>2</v>
      </c>
      <c r="C46" s="52" t="s">
        <v>3</v>
      </c>
      <c r="D46" s="55" t="s">
        <v>7</v>
      </c>
      <c r="E46" s="52" t="s">
        <v>9</v>
      </c>
      <c r="F46" s="55" t="s">
        <v>10</v>
      </c>
      <c r="G46" s="48" t="s">
        <v>81</v>
      </c>
      <c r="H46" s="17"/>
      <c r="I46" s="17"/>
      <c r="J46" s="17"/>
      <c r="K46" s="17"/>
      <c r="L46" s="17"/>
      <c r="M46" s="17"/>
    </row>
    <row r="47" spans="1:14" x14ac:dyDescent="0.2">
      <c r="A47" s="31" t="s">
        <v>86</v>
      </c>
      <c r="B47" s="38"/>
      <c r="C47" s="38"/>
      <c r="D47" s="38"/>
      <c r="E47" s="38"/>
      <c r="F47" s="109">
        <v>725261.85483125411</v>
      </c>
      <c r="G47" s="38">
        <v>725261.85483125411</v>
      </c>
      <c r="H47" s="17"/>
      <c r="I47" s="17"/>
      <c r="J47" s="17"/>
      <c r="K47" s="17"/>
      <c r="L47" s="17"/>
      <c r="M47" s="17"/>
    </row>
    <row r="48" spans="1:14" x14ac:dyDescent="0.2">
      <c r="A48" s="31" t="s">
        <v>87</v>
      </c>
      <c r="B48" s="38">
        <v>195.392</v>
      </c>
      <c r="C48" s="38">
        <v>0</v>
      </c>
      <c r="D48" s="38"/>
      <c r="E48" s="38"/>
      <c r="F48" s="109"/>
      <c r="G48" s="38">
        <v>195.392</v>
      </c>
      <c r="H48" s="17"/>
      <c r="I48" s="17"/>
      <c r="J48" s="17"/>
      <c r="K48" s="17"/>
      <c r="L48" s="17"/>
      <c r="M48" s="17"/>
    </row>
    <row r="49" spans="1:14" x14ac:dyDescent="0.2">
      <c r="A49" s="31" t="s">
        <v>89</v>
      </c>
      <c r="B49" s="38">
        <v>10672839.528350567</v>
      </c>
      <c r="C49" s="38">
        <v>150307.88664382271</v>
      </c>
      <c r="D49" s="38"/>
      <c r="E49" s="38">
        <v>3703132.8811344281</v>
      </c>
      <c r="F49" s="109">
        <v>1116758.3960116105</v>
      </c>
      <c r="G49" s="38">
        <v>15643038.69214043</v>
      </c>
      <c r="H49" s="17"/>
      <c r="I49" s="17"/>
      <c r="J49" s="17"/>
      <c r="K49" s="17"/>
      <c r="L49" s="17"/>
      <c r="M49" s="17"/>
    </row>
    <row r="50" spans="1:14" x14ac:dyDescent="0.2">
      <c r="A50" s="31" t="s">
        <v>90</v>
      </c>
      <c r="B50" s="38">
        <v>1211309.009122415</v>
      </c>
      <c r="C50" s="38">
        <v>391001.11784010025</v>
      </c>
      <c r="D50" s="38"/>
      <c r="E50" s="38">
        <v>442735.40781017131</v>
      </c>
      <c r="F50" s="109">
        <v>0</v>
      </c>
      <c r="G50" s="38">
        <v>2045045.5347726867</v>
      </c>
      <c r="H50" s="17"/>
      <c r="I50" s="17"/>
      <c r="J50" s="28"/>
      <c r="K50" s="17"/>
      <c r="L50" s="17"/>
      <c r="M50" s="17"/>
    </row>
    <row r="51" spans="1:14" x14ac:dyDescent="0.2">
      <c r="A51" s="31" t="s">
        <v>88</v>
      </c>
      <c r="B51" s="38"/>
      <c r="C51" s="38">
        <v>26085.817999999999</v>
      </c>
      <c r="D51" s="38"/>
      <c r="E51" s="38"/>
      <c r="F51" s="38">
        <v>2620519.7088934872</v>
      </c>
      <c r="G51" s="38">
        <v>2646605.5268934872</v>
      </c>
      <c r="H51" s="17"/>
      <c r="I51" s="17"/>
      <c r="J51" s="17"/>
      <c r="K51" s="17"/>
      <c r="L51" s="17"/>
      <c r="M51" s="17"/>
    </row>
    <row r="52" spans="1:14" x14ac:dyDescent="0.2">
      <c r="A52" s="31" t="s">
        <v>91</v>
      </c>
      <c r="B52" s="38"/>
      <c r="C52" s="38"/>
      <c r="D52" s="38">
        <v>35878.47</v>
      </c>
      <c r="E52" s="38"/>
      <c r="F52" s="109"/>
      <c r="G52" s="38">
        <v>35878.47</v>
      </c>
      <c r="H52" s="17"/>
      <c r="I52" s="17"/>
      <c r="J52" s="17"/>
      <c r="K52" s="17"/>
      <c r="L52" s="17"/>
      <c r="M52" s="17"/>
    </row>
    <row r="53" spans="1:14" ht="13.5" thickBot="1" x14ac:dyDescent="0.25">
      <c r="A53" s="83" t="s">
        <v>92</v>
      </c>
      <c r="B53" s="46"/>
      <c r="C53" s="46"/>
      <c r="D53" s="46">
        <v>84465.12</v>
      </c>
      <c r="E53" s="46"/>
      <c r="F53" s="111"/>
      <c r="G53" s="46">
        <v>84465.12</v>
      </c>
      <c r="H53" s="17"/>
      <c r="I53" s="17"/>
      <c r="J53" s="17"/>
      <c r="K53" s="17"/>
      <c r="L53" s="17"/>
      <c r="M53" s="17"/>
    </row>
    <row r="54" spans="1:14" x14ac:dyDescent="0.2">
      <c r="A54" s="28"/>
      <c r="B54" s="28"/>
      <c r="C54" s="29"/>
      <c r="D54" s="28"/>
      <c r="E54" s="28"/>
      <c r="F54" s="28"/>
      <c r="G54" s="28"/>
      <c r="H54" s="28"/>
      <c r="I54" s="28"/>
      <c r="J54" s="17"/>
      <c r="K54" s="17"/>
      <c r="L54" s="17"/>
      <c r="M54" s="17"/>
      <c r="N54" s="17"/>
    </row>
    <row r="55" spans="1:14" x14ac:dyDescent="0.2">
      <c r="A55" s="100" t="s">
        <v>110</v>
      </c>
      <c r="B55" s="17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4.25" x14ac:dyDescent="0.2">
      <c r="A56" s="100" t="s">
        <v>108</v>
      </c>
      <c r="B56" s="17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x14ac:dyDescent="0.2">
      <c r="A57" s="100" t="s">
        <v>109</v>
      </c>
      <c r="B57" s="17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x14ac:dyDescent="0.2">
      <c r="A58" s="20"/>
      <c r="B58" s="17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x14ac:dyDescent="0.2">
      <c r="A59" s="17"/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x14ac:dyDescent="0.2">
      <c r="A60" s="20" t="s">
        <v>96</v>
      </c>
      <c r="B60" s="17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x14ac:dyDescent="0.2">
      <c r="A61" s="20" t="s">
        <v>119</v>
      </c>
      <c r="B61" s="17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3.5" thickBot="1" x14ac:dyDescent="0.25">
      <c r="A62" s="17"/>
      <c r="B62" s="17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3.5" customHeight="1" thickBot="1" x14ac:dyDescent="0.25">
      <c r="A63" s="17"/>
      <c r="B63" s="17"/>
      <c r="C63" s="136" t="s">
        <v>85</v>
      </c>
      <c r="D63" s="137"/>
      <c r="E63" s="137"/>
      <c r="F63" s="137"/>
      <c r="G63" s="137"/>
      <c r="H63" s="137"/>
      <c r="I63" s="138"/>
      <c r="J63" s="17"/>
      <c r="K63" s="17"/>
      <c r="L63" s="17"/>
      <c r="M63" s="17"/>
      <c r="N63" s="17"/>
    </row>
    <row r="64" spans="1:14" ht="13.5" thickBot="1" x14ac:dyDescent="0.25">
      <c r="A64" s="48" t="s">
        <v>120</v>
      </c>
      <c r="B64" s="129" t="s">
        <v>64</v>
      </c>
      <c r="C64" s="126" t="s">
        <v>86</v>
      </c>
      <c r="D64" s="126" t="s">
        <v>87</v>
      </c>
      <c r="E64" s="127" t="s">
        <v>89</v>
      </c>
      <c r="F64" s="126" t="s">
        <v>90</v>
      </c>
      <c r="G64" s="126" t="s">
        <v>88</v>
      </c>
      <c r="H64" s="126" t="s">
        <v>91</v>
      </c>
      <c r="I64" s="128" t="s">
        <v>92</v>
      </c>
      <c r="J64" s="17"/>
      <c r="K64" s="17"/>
      <c r="L64" s="17"/>
      <c r="M64" s="17"/>
      <c r="N64" s="17"/>
    </row>
    <row r="65" spans="1:14" x14ac:dyDescent="0.2">
      <c r="A65" s="142" t="s">
        <v>2</v>
      </c>
      <c r="B65" s="139" t="s">
        <v>67</v>
      </c>
      <c r="C65" s="41"/>
      <c r="D65" s="67">
        <v>195.392</v>
      </c>
      <c r="E65" s="41">
        <v>10672839.528350567</v>
      </c>
      <c r="F65" s="67">
        <v>1211309.009122415</v>
      </c>
      <c r="G65" s="67"/>
      <c r="H65" s="67"/>
      <c r="I65" s="67"/>
      <c r="J65" s="17"/>
      <c r="K65" s="17"/>
      <c r="L65" s="17"/>
      <c r="M65" s="17"/>
      <c r="N65" s="17"/>
    </row>
    <row r="66" spans="1:14" x14ac:dyDescent="0.2">
      <c r="A66" s="143" t="s">
        <v>3</v>
      </c>
      <c r="B66" s="140" t="s">
        <v>65</v>
      </c>
      <c r="C66" s="125"/>
      <c r="D66" s="124"/>
      <c r="E66" s="125">
        <v>50800.362643822722</v>
      </c>
      <c r="F66" s="124">
        <v>33723.458449100006</v>
      </c>
      <c r="G66" s="124"/>
      <c r="H66" s="124"/>
      <c r="I66" s="124"/>
      <c r="J66" s="17"/>
      <c r="K66" s="17"/>
      <c r="L66" s="17"/>
      <c r="M66" s="17"/>
      <c r="N66" s="17"/>
    </row>
    <row r="67" spans="1:14" x14ac:dyDescent="0.2">
      <c r="A67" s="142"/>
      <c r="B67" s="139" t="s">
        <v>66</v>
      </c>
      <c r="C67" s="41"/>
      <c r="D67" s="67"/>
      <c r="E67" s="41">
        <v>0</v>
      </c>
      <c r="F67" s="67">
        <v>612.25001599999996</v>
      </c>
      <c r="G67" s="67"/>
      <c r="H67" s="67"/>
      <c r="I67" s="67"/>
      <c r="J67" s="17"/>
      <c r="K67" s="17"/>
      <c r="L67" s="17"/>
      <c r="M67" s="17"/>
      <c r="N67" s="17"/>
    </row>
    <row r="68" spans="1:14" x14ac:dyDescent="0.2">
      <c r="A68" s="142"/>
      <c r="B68" s="139" t="s">
        <v>67</v>
      </c>
      <c r="C68" s="41"/>
      <c r="D68" s="67">
        <v>0</v>
      </c>
      <c r="E68" s="41">
        <v>99507.524000000005</v>
      </c>
      <c r="F68" s="67">
        <v>356665.4093750001</v>
      </c>
      <c r="G68" s="67">
        <v>26085.817999999999</v>
      </c>
      <c r="H68" s="67"/>
      <c r="I68" s="67"/>
      <c r="J68" s="17"/>
      <c r="K68" s="17"/>
      <c r="L68" s="17"/>
      <c r="M68" s="17"/>
      <c r="N68" s="17"/>
    </row>
    <row r="69" spans="1:14" x14ac:dyDescent="0.2">
      <c r="A69" s="143" t="s">
        <v>7</v>
      </c>
      <c r="B69" s="140" t="s">
        <v>67</v>
      </c>
      <c r="C69" s="125"/>
      <c r="D69" s="124"/>
      <c r="E69" s="125"/>
      <c r="F69" s="124"/>
      <c r="G69" s="124"/>
      <c r="H69" s="124">
        <v>35878.47</v>
      </c>
      <c r="I69" s="124">
        <v>84465.12</v>
      </c>
      <c r="J69" s="17"/>
      <c r="K69" s="17"/>
      <c r="L69" s="17"/>
      <c r="M69" s="17"/>
      <c r="N69" s="17"/>
    </row>
    <row r="70" spans="1:14" x14ac:dyDescent="0.2">
      <c r="A70" s="143" t="s">
        <v>9</v>
      </c>
      <c r="B70" s="140" t="s">
        <v>65</v>
      </c>
      <c r="C70" s="125"/>
      <c r="D70" s="124"/>
      <c r="E70" s="125">
        <v>161089.32571980002</v>
      </c>
      <c r="F70" s="124">
        <v>0</v>
      </c>
      <c r="G70" s="124"/>
      <c r="H70" s="124"/>
      <c r="I70" s="124"/>
      <c r="J70" s="17"/>
      <c r="K70" s="17"/>
      <c r="L70" s="17"/>
      <c r="M70" s="17"/>
      <c r="N70" s="17"/>
    </row>
    <row r="71" spans="1:14" x14ac:dyDescent="0.2">
      <c r="A71" s="142"/>
      <c r="B71" s="139" t="s">
        <v>66</v>
      </c>
      <c r="C71" s="41"/>
      <c r="D71" s="67"/>
      <c r="E71" s="41">
        <v>0</v>
      </c>
      <c r="F71" s="67">
        <v>0</v>
      </c>
      <c r="G71" s="67"/>
      <c r="H71" s="67"/>
      <c r="I71" s="67"/>
      <c r="J71" s="17"/>
      <c r="K71" s="17"/>
      <c r="L71" s="17"/>
      <c r="M71" s="17"/>
      <c r="N71" s="17"/>
    </row>
    <row r="72" spans="1:14" x14ac:dyDescent="0.2">
      <c r="A72" s="142"/>
      <c r="B72" s="139" t="s">
        <v>67</v>
      </c>
      <c r="C72" s="41"/>
      <c r="D72" s="67"/>
      <c r="E72" s="41">
        <v>3542043.5554146278</v>
      </c>
      <c r="F72" s="67">
        <v>442735.40781017131</v>
      </c>
      <c r="G72" s="67"/>
      <c r="H72" s="67"/>
      <c r="I72" s="67"/>
      <c r="J72" s="17"/>
      <c r="K72" s="17"/>
      <c r="L72" s="17"/>
      <c r="M72" s="17"/>
      <c r="N72" s="17"/>
    </row>
    <row r="73" spans="1:14" ht="13.5" thickBot="1" x14ac:dyDescent="0.25">
      <c r="A73" s="144" t="s">
        <v>10</v>
      </c>
      <c r="B73" s="141" t="s">
        <v>67</v>
      </c>
      <c r="C73" s="125">
        <v>725261.85483125411</v>
      </c>
      <c r="D73" s="124"/>
      <c r="E73" s="125">
        <v>1116758.3960116105</v>
      </c>
      <c r="F73" s="124">
        <v>0</v>
      </c>
      <c r="G73" s="124">
        <v>2620519.7088934872</v>
      </c>
      <c r="H73" s="124"/>
      <c r="I73" s="124"/>
      <c r="J73" s="17"/>
      <c r="K73" s="17"/>
      <c r="L73" s="17"/>
      <c r="M73" s="17"/>
      <c r="N73" s="17"/>
    </row>
    <row r="74" spans="1:14" ht="13.5" customHeight="1" thickBot="1" x14ac:dyDescent="0.25">
      <c r="A74" s="51" t="s">
        <v>36</v>
      </c>
      <c r="B74" s="130"/>
      <c r="C74" s="76">
        <v>725261.85483125411</v>
      </c>
      <c r="D74" s="76">
        <v>195.392</v>
      </c>
      <c r="E74" s="70">
        <v>15643038.69214043</v>
      </c>
      <c r="F74" s="70">
        <v>2045045.5347726862</v>
      </c>
      <c r="G74" s="70">
        <v>2646605.5268934872</v>
      </c>
      <c r="H74" s="70">
        <v>35878.47</v>
      </c>
      <c r="I74" s="71">
        <v>84465.12</v>
      </c>
      <c r="J74" s="17"/>
      <c r="K74" s="17"/>
      <c r="L74" s="17"/>
      <c r="M74" s="17"/>
      <c r="N74" s="17"/>
    </row>
    <row r="75" spans="1:14" x14ac:dyDescent="0.2">
      <c r="A75" s="21"/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2">
      <c r="A76" s="100" t="s">
        <v>110</v>
      </c>
      <c r="B76" s="17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4.25" x14ac:dyDescent="0.2">
      <c r="A77" s="100" t="s">
        <v>108</v>
      </c>
      <c r="B77" s="17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x14ac:dyDescent="0.2">
      <c r="A78" s="100" t="s">
        <v>109</v>
      </c>
      <c r="B78" s="17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x14ac:dyDescent="0.2">
      <c r="A79" s="17"/>
      <c r="B79" s="17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x14ac:dyDescent="0.2">
      <c r="A80" s="17"/>
      <c r="B80" s="17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x14ac:dyDescent="0.2">
      <c r="A81" s="20" t="s">
        <v>97</v>
      </c>
      <c r="B81" s="17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x14ac:dyDescent="0.2">
      <c r="A82" s="20" t="s">
        <v>107</v>
      </c>
      <c r="B82" s="17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3.5" thickBot="1" x14ac:dyDescent="0.25">
      <c r="A83" s="17"/>
      <c r="B83" s="17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3.5" thickBot="1" x14ac:dyDescent="0.25">
      <c r="A84" s="123" t="s">
        <v>123</v>
      </c>
      <c r="B84" s="85" t="s">
        <v>44</v>
      </c>
      <c r="C84" s="52" t="s">
        <v>45</v>
      </c>
      <c r="D84" s="55" t="s">
        <v>46</v>
      </c>
      <c r="E84" s="52" t="s">
        <v>47</v>
      </c>
      <c r="F84" s="55" t="s">
        <v>48</v>
      </c>
      <c r="G84" s="52" t="s">
        <v>49</v>
      </c>
      <c r="H84" s="55" t="s">
        <v>50</v>
      </c>
      <c r="I84" s="52" t="s">
        <v>51</v>
      </c>
      <c r="J84" s="55" t="s">
        <v>52</v>
      </c>
      <c r="K84" s="52" t="s">
        <v>53</v>
      </c>
      <c r="L84" s="55" t="s">
        <v>54</v>
      </c>
      <c r="M84" s="52" t="s">
        <v>55</v>
      </c>
      <c r="N84" s="52" t="s">
        <v>81</v>
      </c>
    </row>
    <row r="85" spans="1:14" x14ac:dyDescent="0.2">
      <c r="A85" s="78" t="s">
        <v>86</v>
      </c>
      <c r="B85" s="43">
        <v>66613.42099571228</v>
      </c>
      <c r="C85" s="38">
        <v>91377.604840300977</v>
      </c>
      <c r="D85" s="41">
        <v>51221.793922832236</v>
      </c>
      <c r="E85" s="38">
        <v>12182.671000957489</v>
      </c>
      <c r="F85" s="41">
        <v>8097.1400028169155</v>
      </c>
      <c r="G85" s="38">
        <v>19343.42301890254</v>
      </c>
      <c r="H85" s="41">
        <v>86775.61408239603</v>
      </c>
      <c r="I85" s="38">
        <v>97468.247873619199</v>
      </c>
      <c r="J85" s="41">
        <v>98262.339079745114</v>
      </c>
      <c r="K85" s="38">
        <v>43565.762988388538</v>
      </c>
      <c r="L85" s="41">
        <v>60862.026997566223</v>
      </c>
      <c r="M85" s="38">
        <v>89491.810028016567</v>
      </c>
      <c r="N85" s="61">
        <v>725261.85483125411</v>
      </c>
    </row>
    <row r="86" spans="1:14" x14ac:dyDescent="0.2">
      <c r="A86" s="78" t="s">
        <v>87</v>
      </c>
      <c r="B86" s="38">
        <v>0</v>
      </c>
      <c r="C86" s="38">
        <v>0</v>
      </c>
      <c r="D86" s="41">
        <v>0</v>
      </c>
      <c r="E86" s="38">
        <v>0</v>
      </c>
      <c r="F86" s="41">
        <v>96.641000000000005</v>
      </c>
      <c r="G86" s="38">
        <v>98.750999999999976</v>
      </c>
      <c r="H86" s="41">
        <v>0</v>
      </c>
      <c r="I86" s="38">
        <v>0</v>
      </c>
      <c r="J86" s="41">
        <v>0</v>
      </c>
      <c r="K86" s="38">
        <v>0</v>
      </c>
      <c r="L86" s="41">
        <v>0</v>
      </c>
      <c r="M86" s="38">
        <v>0</v>
      </c>
      <c r="N86" s="61">
        <v>195.392</v>
      </c>
    </row>
    <row r="87" spans="1:14" s="21" customFormat="1" x14ac:dyDescent="0.2">
      <c r="A87" s="78" t="s">
        <v>89</v>
      </c>
      <c r="B87" s="38">
        <v>1711895.7920182121</v>
      </c>
      <c r="C87" s="41">
        <v>1575322.9529425141</v>
      </c>
      <c r="D87" s="38">
        <v>1480324.5828323513</v>
      </c>
      <c r="E87" s="41">
        <v>1231260.965848861</v>
      </c>
      <c r="F87" s="38">
        <v>990774.8283792478</v>
      </c>
      <c r="G87" s="41">
        <v>943409.51306324441</v>
      </c>
      <c r="H87" s="38">
        <v>910441.57225273619</v>
      </c>
      <c r="I87" s="41">
        <v>1174304.3052856545</v>
      </c>
      <c r="J87" s="38">
        <v>1202617.0772492893</v>
      </c>
      <c r="K87" s="41">
        <v>1376352.2798627256</v>
      </c>
      <c r="L87" s="38">
        <v>1323953.6009819049</v>
      </c>
      <c r="M87" s="38">
        <v>1722381.221423689</v>
      </c>
      <c r="N87" s="61">
        <v>15643038.69214043</v>
      </c>
    </row>
    <row r="88" spans="1:14" x14ac:dyDescent="0.2">
      <c r="A88" s="78" t="s">
        <v>90</v>
      </c>
      <c r="B88" s="38">
        <v>51100.700744999995</v>
      </c>
      <c r="C88" s="41">
        <v>57717.432665000015</v>
      </c>
      <c r="D88" s="38">
        <v>30495.1444112963</v>
      </c>
      <c r="E88" s="41">
        <v>104691.50538853736</v>
      </c>
      <c r="F88" s="38">
        <v>287786.85387356725</v>
      </c>
      <c r="G88" s="41">
        <v>524195.66566935991</v>
      </c>
      <c r="H88" s="38">
        <v>597759.33181038639</v>
      </c>
      <c r="I88" s="41">
        <v>215082.87327928582</v>
      </c>
      <c r="J88" s="38">
        <v>78257.236246423898</v>
      </c>
      <c r="K88" s="41">
        <v>15086.560345</v>
      </c>
      <c r="L88" s="38">
        <v>25537.780265000005</v>
      </c>
      <c r="M88" s="38">
        <v>57334.45007382951</v>
      </c>
      <c r="N88" s="61">
        <v>2045045.5347726855</v>
      </c>
    </row>
    <row r="89" spans="1:14" s="21" customFormat="1" x14ac:dyDescent="0.2">
      <c r="A89" s="78" t="s">
        <v>88</v>
      </c>
      <c r="B89" s="38">
        <v>188807.28198988075</v>
      </c>
      <c r="C89" s="41">
        <v>265829.70548230386</v>
      </c>
      <c r="D89" s="38">
        <v>172133.80431494661</v>
      </c>
      <c r="E89" s="41">
        <v>224942.69089043309</v>
      </c>
      <c r="F89" s="38">
        <v>305508.19755742903</v>
      </c>
      <c r="G89" s="41">
        <v>265630.37622295727</v>
      </c>
      <c r="H89" s="38">
        <v>313645.75742778857</v>
      </c>
      <c r="I89" s="41">
        <v>249584.78824424546</v>
      </c>
      <c r="J89" s="38">
        <v>223864.67518029889</v>
      </c>
      <c r="K89" s="41">
        <v>114956.03001366294</v>
      </c>
      <c r="L89" s="38">
        <v>118144.53149482734</v>
      </c>
      <c r="M89" s="38">
        <v>203557.68807471357</v>
      </c>
      <c r="N89" s="61">
        <v>2646605.5268934872</v>
      </c>
    </row>
    <row r="90" spans="1:14" x14ac:dyDescent="0.2">
      <c r="A90" s="78" t="s">
        <v>91</v>
      </c>
      <c r="B90" s="38">
        <v>3217.8</v>
      </c>
      <c r="C90" s="41">
        <v>3378.69</v>
      </c>
      <c r="D90" s="38">
        <v>3378.69</v>
      </c>
      <c r="E90" s="41">
        <v>2896.02</v>
      </c>
      <c r="F90" s="38">
        <v>3378.69</v>
      </c>
      <c r="G90" s="41">
        <v>3539.58</v>
      </c>
      <c r="H90" s="38">
        <v>3861.36</v>
      </c>
      <c r="I90" s="41">
        <v>160.88999999999999</v>
      </c>
      <c r="J90" s="38">
        <v>1126.23</v>
      </c>
      <c r="K90" s="41">
        <v>3700.47</v>
      </c>
      <c r="L90" s="38">
        <v>3539.58</v>
      </c>
      <c r="M90" s="38">
        <v>3700.47</v>
      </c>
      <c r="N90" s="61">
        <v>35878.47</v>
      </c>
    </row>
    <row r="91" spans="1:14" ht="13.5" thickBot="1" x14ac:dyDescent="0.25">
      <c r="A91" s="84" t="s">
        <v>92</v>
      </c>
      <c r="B91" s="46">
        <v>6235.68</v>
      </c>
      <c r="C91" s="112">
        <v>7369.44</v>
      </c>
      <c r="D91" s="46">
        <v>7369.44</v>
      </c>
      <c r="E91" s="112">
        <v>7369.44</v>
      </c>
      <c r="F91" s="46">
        <v>8314.24</v>
      </c>
      <c r="G91" s="112">
        <v>6235.68</v>
      </c>
      <c r="H91" s="46">
        <v>7180.48</v>
      </c>
      <c r="I91" s="112">
        <v>7936.32</v>
      </c>
      <c r="J91" s="46">
        <v>6613.6</v>
      </c>
      <c r="K91" s="112">
        <v>8692.16</v>
      </c>
      <c r="L91" s="46">
        <v>6046.72</v>
      </c>
      <c r="M91" s="46">
        <v>5101.92</v>
      </c>
      <c r="N91" s="113">
        <v>84465.12</v>
      </c>
    </row>
    <row r="92" spans="1:14" x14ac:dyDescent="0.2">
      <c r="A92" s="17"/>
      <c r="B92" s="17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x14ac:dyDescent="0.2">
      <c r="A93" s="100" t="s">
        <v>110</v>
      </c>
      <c r="B93" s="17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4.25" x14ac:dyDescent="0.2">
      <c r="A94" s="100" t="s">
        <v>108</v>
      </c>
      <c r="B94" s="17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x14ac:dyDescent="0.2">
      <c r="A95" s="100" t="s">
        <v>109</v>
      </c>
      <c r="B95" s="17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</sheetData>
  <mergeCells count="4">
    <mergeCell ref="C1:G1"/>
    <mergeCell ref="C2:G2"/>
    <mergeCell ref="D8:J8"/>
    <mergeCell ref="C63:I63"/>
  </mergeCells>
  <pageMargins left="0.52" right="0.27" top="1" bottom="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P1.P2.P3</vt:lpstr>
      <vt:lpstr>G1.G2.G3.G4.G5</vt:lpstr>
      <vt:lpstr>C1.C2.C3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Ingrao; pingrao</dc:creator>
  <cp:lastModifiedBy>Pablo Ingrao</cp:lastModifiedBy>
  <cp:lastPrinted>2017-01-30T16:51:53Z</cp:lastPrinted>
  <dcterms:created xsi:type="dcterms:W3CDTF">2016-12-30T17:33:05Z</dcterms:created>
  <dcterms:modified xsi:type="dcterms:W3CDTF">2018-03-03T00:00:17Z</dcterms:modified>
</cp:coreProperties>
</file>